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2420" yWindow="0" windowWidth="18015" windowHeight="12075"/>
  </bookViews>
  <sheets>
    <sheet name="表紙" sheetId="31" r:id="rId1"/>
    <sheet name="1" sheetId="74" r:id="rId2"/>
    <sheet name="2" sheetId="75" r:id="rId3"/>
    <sheet name="3" sheetId="36" r:id="rId4"/>
    <sheet name="4" sheetId="16" r:id="rId5"/>
    <sheet name="5" sheetId="18" r:id="rId6"/>
    <sheet name="6" sheetId="29" r:id="rId7"/>
  </sheets>
  <definedNames>
    <definedName name="_xlnm.Print_Area" localSheetId="1">'1'!$A$1:$G$23</definedName>
    <definedName name="_xlnm.Print_Area" localSheetId="2">'2'!$A$1:$S$20</definedName>
    <definedName name="_xlnm.Print_Area" localSheetId="4">'4'!$A$1:$F$27</definedName>
    <definedName name="_xlnm.Print_Area" localSheetId="5">'5'!$A$1:$I$29</definedName>
    <definedName name="_xlnm.Print_Area" localSheetId="6">'6'!$A$1:$S$18</definedName>
    <definedName name="_xlnm.Print_Area" localSheetId="0">表紙!$A$1:$M$36</definedName>
    <definedName name="_xlnm.Print_Titles" localSheetId="5">'5'!$A:$I,'5'!$7:$7</definedName>
    <definedName name="Z_78A06D35_997C_49BE_BF64_1932D8EC4307_.wvu.PrintArea" localSheetId="4">'4'!$A$3:$AO$22</definedName>
    <definedName name="Z_78A06D35_997C_49BE_BF64_1932D8EC4307_.wvu.PrintArea" localSheetId="5">'5'!$A$1:$I$11</definedName>
    <definedName name="サービス業" localSheetId="2">#REF!</definedName>
    <definedName name="サービス業">#REF!</definedName>
    <definedName name="卸売業" localSheetId="2">#REF!</definedName>
    <definedName name="卸売業">#REF!</definedName>
    <definedName name="小売業" localSheetId="2">#REF!</definedName>
    <definedName name="小売業">#REF!</definedName>
    <definedName name="製造業・その他" localSheetId="2">#REF!</definedName>
    <definedName name="製造業・その他">#REF!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16" l="1"/>
  <c r="O9" i="31" l="1"/>
  <c r="O8" i="31"/>
  <c r="O7" i="31"/>
  <c r="O6" i="31"/>
  <c r="G5" i="74" l="1"/>
  <c r="G7" i="74"/>
  <c r="G6" i="74"/>
  <c r="A6" i="75"/>
  <c r="A20" i="75" l="1"/>
  <c r="A19" i="75"/>
  <c r="A18" i="75"/>
  <c r="A17" i="75"/>
  <c r="A16" i="75"/>
  <c r="A15" i="75"/>
  <c r="A14" i="75"/>
  <c r="A13" i="75"/>
  <c r="A12" i="75"/>
  <c r="A11" i="75"/>
  <c r="A10" i="75"/>
  <c r="A9" i="75"/>
  <c r="A8" i="75"/>
  <c r="A7" i="75"/>
  <c r="O34" i="31" l="1"/>
  <c r="O29" i="31"/>
  <c r="N19" i="31"/>
  <c r="N18" i="31"/>
  <c r="N9" i="31"/>
  <c r="N8" i="31"/>
  <c r="N7" i="31"/>
  <c r="N6" i="31"/>
  <c r="H26" i="18" l="1"/>
  <c r="H27" i="18"/>
  <c r="H28" i="18"/>
  <c r="I28" i="18" l="1"/>
  <c r="A28" i="18"/>
  <c r="I27" i="18"/>
  <c r="A27" i="18"/>
  <c r="I26" i="18"/>
  <c r="A26" i="18"/>
  <c r="J20" i="18"/>
  <c r="I20" i="18"/>
  <c r="H20" i="18" s="1"/>
  <c r="A20" i="18"/>
  <c r="J19" i="18"/>
  <c r="I19" i="18"/>
  <c r="H19" i="18" s="1"/>
  <c r="A19" i="18"/>
  <c r="J18" i="18"/>
  <c r="I18" i="18"/>
  <c r="H18" i="18" s="1"/>
  <c r="A18" i="18"/>
  <c r="J17" i="18"/>
  <c r="I17" i="18"/>
  <c r="H17" i="18" s="1"/>
  <c r="A17" i="18"/>
  <c r="J8" i="18"/>
  <c r="J9" i="18"/>
  <c r="J10" i="18"/>
  <c r="J11" i="18"/>
  <c r="H21" i="18" l="1"/>
  <c r="D8" i="16" s="1"/>
  <c r="H29" i="18"/>
  <c r="D9" i="16" s="1"/>
  <c r="I21" i="18"/>
  <c r="E8" i="16" s="1"/>
  <c r="O19" i="31" l="1"/>
  <c r="O18" i="31"/>
  <c r="G15" i="16" l="1"/>
  <c r="G16" i="16"/>
  <c r="G17" i="16"/>
  <c r="G18" i="16"/>
  <c r="G19" i="16"/>
  <c r="G20" i="16"/>
  <c r="I11" i="18" l="1"/>
  <c r="H11" i="18" s="1"/>
  <c r="A11" i="18"/>
  <c r="I10" i="18"/>
  <c r="H10" i="18" s="1"/>
  <c r="A10" i="18"/>
  <c r="I9" i="18"/>
  <c r="H9" i="18" s="1"/>
  <c r="A9" i="18"/>
  <c r="I8" i="18"/>
  <c r="H8" i="18" s="1"/>
  <c r="A8" i="18"/>
  <c r="D21" i="16"/>
  <c r="I12" i="18" l="1"/>
  <c r="E7" i="16" s="1"/>
  <c r="E10" i="16" l="1"/>
  <c r="H12" i="18"/>
  <c r="D7" i="16" s="1"/>
  <c r="E23" i="31" l="1"/>
  <c r="D10" i="16"/>
  <c r="D2" i="16" s="1"/>
  <c r="D22" i="16" l="1"/>
  <c r="D11" i="16"/>
  <c r="G10" i="16"/>
</calcChain>
</file>

<file path=xl/sharedStrings.xml><?xml version="1.0" encoding="utf-8"?>
<sst xmlns="http://schemas.openxmlformats.org/spreadsheetml/2006/main" count="269" uniqueCount="166">
  <si>
    <t>（単位：円）</t>
    <phoneticPr fontId="7"/>
  </si>
  <si>
    <t>経　費　区　分</t>
  </si>
  <si>
    <t>資　金　調　達　先</t>
    <rPh sb="0" eb="1">
      <t>シ</t>
    </rPh>
    <rPh sb="2" eb="3">
      <t>カネ</t>
    </rPh>
    <rPh sb="4" eb="5">
      <t>チョウ</t>
    </rPh>
    <rPh sb="6" eb="7">
      <t>タッ</t>
    </rPh>
    <rPh sb="8" eb="9">
      <t>サキ</t>
    </rPh>
    <phoneticPr fontId="7"/>
  </si>
  <si>
    <t>資金調達金額</t>
    <rPh sb="1" eb="2">
      <t>キン</t>
    </rPh>
    <rPh sb="2" eb="3">
      <t>チョウ</t>
    </rPh>
    <phoneticPr fontId="7"/>
  </si>
  <si>
    <t>調達先（名称等）</t>
    <rPh sb="0" eb="3">
      <t>チョウタツサキ</t>
    </rPh>
    <rPh sb="4" eb="6">
      <t>メイショウ</t>
    </rPh>
    <rPh sb="6" eb="7">
      <t>ナド</t>
    </rPh>
    <phoneticPr fontId="7"/>
  </si>
  <si>
    <t>進捗状況等</t>
    <rPh sb="0" eb="2">
      <t>シンチョク</t>
    </rPh>
    <rPh sb="2" eb="4">
      <t>ジョウキョウ</t>
    </rPh>
    <rPh sb="4" eb="5">
      <t>ナド</t>
    </rPh>
    <phoneticPr fontId="7"/>
  </si>
  <si>
    <t>内 　訳</t>
    <rPh sb="0" eb="1">
      <t>ナイ</t>
    </rPh>
    <rPh sb="3" eb="4">
      <t>ヤク</t>
    </rPh>
    <phoneticPr fontId="7"/>
  </si>
  <si>
    <t>自　己　資　金</t>
    <phoneticPr fontId="7"/>
  </si>
  <si>
    <t>銀　行　借　入　金</t>
    <rPh sb="0" eb="1">
      <t>ギン</t>
    </rPh>
    <rPh sb="2" eb="3">
      <t>ギョウ</t>
    </rPh>
    <rPh sb="4" eb="5">
      <t>シャク</t>
    </rPh>
    <rPh sb="6" eb="7">
      <t>イ</t>
    </rPh>
    <rPh sb="8" eb="9">
      <t>キン</t>
    </rPh>
    <phoneticPr fontId="7"/>
  </si>
  <si>
    <t>銀 行 借 入 金</t>
    <phoneticPr fontId="7"/>
  </si>
  <si>
    <t>役　員　借　入　金</t>
    <rPh sb="0" eb="1">
      <t>ヤク</t>
    </rPh>
    <rPh sb="2" eb="3">
      <t>イン</t>
    </rPh>
    <rPh sb="4" eb="5">
      <t>シャク</t>
    </rPh>
    <rPh sb="6" eb="7">
      <t>イ</t>
    </rPh>
    <rPh sb="8" eb="9">
      <t>キン</t>
    </rPh>
    <phoneticPr fontId="7"/>
  </si>
  <si>
    <t>役 員 借 入 金</t>
    <phoneticPr fontId="7"/>
  </si>
  <si>
    <t>その他</t>
    <rPh sb="2" eb="3">
      <t>タ</t>
    </rPh>
    <phoneticPr fontId="7"/>
  </si>
  <si>
    <t>注１</t>
    <rPh sb="0" eb="1">
      <t>チュウ</t>
    </rPh>
    <phoneticPr fontId="7"/>
  </si>
  <si>
    <t>注２</t>
    <rPh sb="0" eb="1">
      <t>チュウ</t>
    </rPh>
    <phoneticPr fontId="7"/>
  </si>
  <si>
    <t>注３</t>
    <rPh sb="0" eb="1">
      <t>チュウ</t>
    </rPh>
    <phoneticPr fontId="7"/>
  </si>
  <si>
    <t>注４</t>
    <rPh sb="0" eb="1">
      <t>チュウ</t>
    </rPh>
    <phoneticPr fontId="7"/>
  </si>
  <si>
    <t>注５</t>
    <rPh sb="0" eb="1">
      <t>チュウ</t>
    </rPh>
    <phoneticPr fontId="7"/>
  </si>
  <si>
    <t>「助成事業に要する経費の合計」と「資金調達金額の合計」とが一致するように記入してください。</t>
    <phoneticPr fontId="7"/>
  </si>
  <si>
    <t>列1</t>
  </si>
  <si>
    <t>計</t>
    <rPh sb="0" eb="1">
      <t>ケイ</t>
    </rPh>
    <phoneticPr fontId="7"/>
  </si>
  <si>
    <t>（単位：円）</t>
    <rPh sb="1" eb="3">
      <t>タンイ</t>
    </rPh>
    <rPh sb="4" eb="5">
      <t>エン</t>
    </rPh>
    <phoneticPr fontId="7"/>
  </si>
  <si>
    <t>費用
番号</t>
    <rPh sb="0" eb="2">
      <t>ヒヨウ</t>
    </rPh>
    <rPh sb="3" eb="5">
      <t>バンゴウ</t>
    </rPh>
    <phoneticPr fontId="7"/>
  </si>
  <si>
    <t>単位</t>
    <rPh sb="0" eb="2">
      <t>タンイ</t>
    </rPh>
    <phoneticPr fontId="1"/>
  </si>
  <si>
    <t>助成事業に
要する経費
（税込）</t>
    <rPh sb="0" eb="2">
      <t>ジョセイ</t>
    </rPh>
    <rPh sb="2" eb="4">
      <t>ジギョウ</t>
    </rPh>
    <rPh sb="6" eb="7">
      <t>ヨウ</t>
    </rPh>
    <phoneticPr fontId="7"/>
  </si>
  <si>
    <t>費用番号</t>
    <rPh sb="0" eb="2">
      <t>ヒヨウ</t>
    </rPh>
    <rPh sb="2" eb="3">
      <t>バン</t>
    </rPh>
    <rPh sb="3" eb="4">
      <t>ゴウ</t>
    </rPh>
    <phoneticPr fontId="7"/>
  </si>
  <si>
    <t>企 業 名</t>
    <rPh sb="0" eb="1">
      <t>キ</t>
    </rPh>
    <rPh sb="2" eb="3">
      <t>ギョウ</t>
    </rPh>
    <rPh sb="4" eb="5">
      <t>メイ</t>
    </rPh>
    <phoneticPr fontId="7"/>
  </si>
  <si>
    <t>代表者名</t>
    <rPh sb="0" eb="3">
      <t>ダイヒョウシャ</t>
    </rPh>
    <rPh sb="3" eb="4">
      <t>メイ</t>
    </rPh>
    <phoneticPr fontId="7"/>
  </si>
  <si>
    <t>電話番号</t>
    <rPh sb="0" eb="1">
      <t>デン</t>
    </rPh>
    <rPh sb="1" eb="2">
      <t>ハナシ</t>
    </rPh>
    <rPh sb="2" eb="4">
      <t>バンゴウ</t>
    </rPh>
    <phoneticPr fontId="7"/>
  </si>
  <si>
    <t>所 在 地</t>
    <rPh sb="0" eb="1">
      <t>ショ</t>
    </rPh>
    <rPh sb="2" eb="3">
      <t>ザイ</t>
    </rPh>
    <rPh sb="4" eb="5">
      <t>チ</t>
    </rPh>
    <phoneticPr fontId="7"/>
  </si>
  <si>
    <t>担当部署</t>
    <rPh sb="0" eb="2">
      <t>タントウ</t>
    </rPh>
    <rPh sb="2" eb="4">
      <t>ブショ</t>
    </rPh>
    <phoneticPr fontId="7"/>
  </si>
  <si>
    <t>担当者名</t>
    <rPh sb="0" eb="3">
      <t>タントウシャ</t>
    </rPh>
    <rPh sb="3" eb="4">
      <t>メイ</t>
    </rPh>
    <phoneticPr fontId="7"/>
  </si>
  <si>
    <t>西暦</t>
    <rPh sb="0" eb="2">
      <t>セイレキ</t>
    </rPh>
    <phoneticPr fontId="7"/>
  </si>
  <si>
    <t>年</t>
    <rPh sb="0" eb="1">
      <t>ネン</t>
    </rPh>
    <phoneticPr fontId="7"/>
  </si>
  <si>
    <t>月</t>
    <rPh sb="0" eb="1">
      <t>ツキ</t>
    </rPh>
    <phoneticPr fontId="7"/>
  </si>
  <si>
    <t>円</t>
    <rPh sb="0" eb="1">
      <t>エン</t>
    </rPh>
    <phoneticPr fontId="1"/>
  </si>
  <si>
    <t>1社目</t>
    <rPh sb="1" eb="2">
      <t>シャ</t>
    </rPh>
    <rPh sb="2" eb="3">
      <t>メ</t>
    </rPh>
    <phoneticPr fontId="7"/>
  </si>
  <si>
    <t>2社目</t>
    <rPh sb="1" eb="2">
      <t>シャ</t>
    </rPh>
    <rPh sb="2" eb="3">
      <t>メ</t>
    </rPh>
    <phoneticPr fontId="7"/>
  </si>
  <si>
    <t>2社見積が入手困難な理由</t>
    <rPh sb="1" eb="2">
      <t>シャ</t>
    </rPh>
    <rPh sb="2" eb="4">
      <t>ミツモリ</t>
    </rPh>
    <rPh sb="5" eb="7">
      <t>ニュウシュ</t>
    </rPh>
    <rPh sb="7" eb="9">
      <t>コンナン</t>
    </rPh>
    <rPh sb="10" eb="12">
      <t>リユウ</t>
    </rPh>
    <phoneticPr fontId="7"/>
  </si>
  <si>
    <t>内容</t>
    <rPh sb="0" eb="2">
      <t>ナイヨウ</t>
    </rPh>
    <phoneticPr fontId="7"/>
  </si>
  <si>
    <t>契約期間</t>
    <rPh sb="0" eb="2">
      <t>ケイヤク</t>
    </rPh>
    <rPh sb="2" eb="4">
      <t>キカン</t>
    </rPh>
    <phoneticPr fontId="2"/>
  </si>
  <si>
    <t>契約金額（税込）</t>
    <rPh sb="0" eb="2">
      <t>ケイヤク</t>
    </rPh>
    <rPh sb="2" eb="4">
      <t>キンガク</t>
    </rPh>
    <rPh sb="5" eb="7">
      <t>ゼイコミ</t>
    </rPh>
    <phoneticPr fontId="9"/>
  </si>
  <si>
    <t>～</t>
    <phoneticPr fontId="1"/>
  </si>
  <si>
    <t>納品される
成果物</t>
    <rPh sb="0" eb="2">
      <t>ノウヒン</t>
    </rPh>
    <rPh sb="6" eb="9">
      <t>セイカブツ</t>
    </rPh>
    <phoneticPr fontId="1"/>
  </si>
  <si>
    <t>経歴・実績</t>
    <rPh sb="0" eb="2">
      <t>ケイレキ</t>
    </rPh>
    <rPh sb="3" eb="5">
      <t>ジッセキ</t>
    </rPh>
    <phoneticPr fontId="7"/>
  </si>
  <si>
    <t>年</t>
    <rPh sb="0" eb="1">
      <t>ネン</t>
    </rPh>
    <phoneticPr fontId="1"/>
  </si>
  <si>
    <t>Ｕ Ｒ Ｌ</t>
    <phoneticPr fontId="7"/>
  </si>
  <si>
    <t>公    社    記    入    欄</t>
    <phoneticPr fontId="1"/>
  </si>
  <si>
    <t>受 付 番 号</t>
    <phoneticPr fontId="1"/>
  </si>
  <si>
    <t>　公益財団法人　東京都中小企業振興公社</t>
    <phoneticPr fontId="1"/>
  </si>
  <si>
    <t>受   付   日</t>
    <phoneticPr fontId="1"/>
  </si>
  <si>
    <t>　　　　理　事　長　 殿</t>
    <phoneticPr fontId="1"/>
  </si>
  <si>
    <t>受   付   者</t>
    <phoneticPr fontId="1"/>
  </si>
  <si>
    <t>所在地</t>
    <rPh sb="0" eb="3">
      <t>ショザイチ</t>
    </rPh>
    <phoneticPr fontId="1"/>
  </si>
  <si>
    <t>名　称</t>
    <rPh sb="0" eb="1">
      <t>ナ</t>
    </rPh>
    <rPh sb="2" eb="3">
      <t>ショウ</t>
    </rPh>
    <phoneticPr fontId="1"/>
  </si>
  <si>
    <t>代表者</t>
    <rPh sb="0" eb="3">
      <t>ダイヒョウシャ</t>
    </rPh>
    <phoneticPr fontId="1"/>
  </si>
  <si>
    <t>（役職）</t>
    <rPh sb="1" eb="3">
      <t>ヤクショク</t>
    </rPh>
    <phoneticPr fontId="1"/>
  </si>
  <si>
    <t>（氏名）</t>
    <rPh sb="1" eb="3">
      <t>シメイ</t>
    </rPh>
    <phoneticPr fontId="1"/>
  </si>
  <si>
    <t>実印</t>
    <rPh sb="0" eb="2">
      <t>ジツイン</t>
    </rPh>
    <phoneticPr fontId="1"/>
  </si>
  <si>
    <t>記</t>
    <rPh sb="0" eb="1">
      <t>キ</t>
    </rPh>
    <phoneticPr fontId="1"/>
  </si>
  <si>
    <t>申請テーマ</t>
    <rPh sb="0" eb="2">
      <t>シンセイ</t>
    </rPh>
    <phoneticPr fontId="1"/>
  </si>
  <si>
    <t>共同申請構成企業等</t>
  </si>
  <si>
    <t>代表企業</t>
  </si>
  <si>
    <t>名称</t>
  </si>
  <si>
    <t>担当者名</t>
  </si>
  <si>
    <t>人</t>
  </si>
  <si>
    <t>自己資金</t>
  </si>
  <si>
    <t>千円</t>
  </si>
  <si>
    <t>借入金</t>
  </si>
  <si>
    <t>参加企業等</t>
  </si>
  <si>
    <t>年度</t>
  </si>
  <si>
    <t>「助成事業に要する経費」とは、当該研究開発を遂行するために必要な経費の金額です。</t>
    <rPh sb="19" eb="21">
      <t>カイハツ</t>
    </rPh>
    <rPh sb="35" eb="36">
      <t>カネ</t>
    </rPh>
    <rPh sb="36" eb="37">
      <t>ガク</t>
    </rPh>
    <phoneticPr fontId="7"/>
  </si>
  <si>
    <t>事業内容</t>
    <rPh sb="0" eb="2">
      <t>ジギョウ</t>
    </rPh>
    <rPh sb="2" eb="4">
      <t>ナイヨウ</t>
    </rPh>
    <phoneticPr fontId="7"/>
  </si>
  <si>
    <r>
      <t xml:space="preserve">助成対象経費
（税抜）
</t>
    </r>
    <r>
      <rPr>
        <b/>
        <sz val="9"/>
        <rFont val="ＭＳ ゴシック"/>
        <family val="3"/>
        <charset val="128"/>
      </rPr>
      <t>【注２】</t>
    </r>
    <rPh sb="0" eb="1">
      <t>スケ</t>
    </rPh>
    <rPh sb="1" eb="2">
      <t>セイ</t>
    </rPh>
    <rPh sb="2" eb="3">
      <t>ツイ</t>
    </rPh>
    <rPh sb="3" eb="4">
      <t>ゾウ</t>
    </rPh>
    <rPh sb="4" eb="5">
      <t>キョウ</t>
    </rPh>
    <rPh sb="5" eb="6">
      <t>ヒ</t>
    </rPh>
    <rPh sb="13" eb="14">
      <t>チュウ</t>
    </rPh>
    <phoneticPr fontId="7"/>
  </si>
  <si>
    <r>
      <t xml:space="preserve">助成金交付申請額
(千円未満切捨)
</t>
    </r>
    <r>
      <rPr>
        <b/>
        <sz val="9"/>
        <rFont val="ＭＳ ゴシック"/>
        <family val="3"/>
        <charset val="128"/>
      </rPr>
      <t>【注３】</t>
    </r>
    <rPh sb="0" eb="3">
      <t>ジョセイキン</t>
    </rPh>
    <rPh sb="3" eb="5">
      <t>コウフ</t>
    </rPh>
    <rPh sb="5" eb="7">
      <t>シンセイ</t>
    </rPh>
    <rPh sb="7" eb="8">
      <t>ガク</t>
    </rPh>
    <rPh sb="19" eb="20">
      <t>チュウ</t>
    </rPh>
    <phoneticPr fontId="7"/>
  </si>
  <si>
    <r>
      <t xml:space="preserve">助成事業に要する
経費（税込）
</t>
    </r>
    <r>
      <rPr>
        <b/>
        <sz val="9"/>
        <rFont val="ＭＳ ゴシック"/>
        <family val="3"/>
        <charset val="128"/>
      </rPr>
      <t>【注１】</t>
    </r>
    <phoneticPr fontId="7"/>
  </si>
  <si>
    <t>※</t>
    <phoneticPr fontId="1"/>
  </si>
  <si>
    <t>各費用において行が足りない場合は、新たな行を挿入して作成してください。</t>
    <rPh sb="0" eb="1">
      <t>カク</t>
    </rPh>
    <rPh sb="1" eb="3">
      <t>ヒヨウ</t>
    </rPh>
    <rPh sb="7" eb="8">
      <t>ギョウ</t>
    </rPh>
    <rPh sb="9" eb="10">
      <t>タ</t>
    </rPh>
    <rPh sb="13" eb="15">
      <t>バアイ</t>
    </rPh>
    <rPh sb="17" eb="18">
      <t>アラ</t>
    </rPh>
    <rPh sb="20" eb="21">
      <t>ギョウ</t>
    </rPh>
    <rPh sb="22" eb="24">
      <t>ソウニュウ</t>
    </rPh>
    <rPh sb="26" eb="28">
      <t>サクセイ</t>
    </rPh>
    <phoneticPr fontId="7"/>
  </si>
  <si>
    <t>「助成対象経費」とは、「助成事業に要する経費」から消費税、振込手数料、通信費、光熱費等の間接経費を除いた金額です。</t>
    <rPh sb="39" eb="42">
      <t>コウネツヒ</t>
    </rPh>
    <rPh sb="52" eb="54">
      <t>キンガク</t>
    </rPh>
    <phoneticPr fontId="7"/>
  </si>
  <si>
    <r>
      <rPr>
        <b/>
        <sz val="9"/>
        <rFont val="ＭＳ ゴシック"/>
        <family val="3"/>
        <charset val="128"/>
      </rPr>
      <t xml:space="preserve">(1) </t>
    </r>
    <r>
      <rPr>
        <b/>
        <sz val="9"/>
        <rFont val="ＭＳ Ｐゴシック"/>
        <family val="3"/>
        <charset val="128"/>
      </rPr>
      <t>経費区分別内訳</t>
    </r>
    <phoneticPr fontId="7"/>
  </si>
  <si>
    <r>
      <rPr>
        <b/>
        <sz val="9"/>
        <rFont val="ＭＳ ゴシック"/>
        <family val="3"/>
        <charset val="128"/>
      </rPr>
      <t xml:space="preserve">(2) </t>
    </r>
    <r>
      <rPr>
        <b/>
        <sz val="9"/>
        <rFont val="ＭＳ Ｐゴシック"/>
        <family val="3"/>
        <charset val="128"/>
      </rPr>
      <t>資金調達内訳</t>
    </r>
    <r>
      <rPr>
        <sz val="9"/>
        <rFont val="ＭＳ Ｐ明朝"/>
        <family val="1"/>
        <charset val="128"/>
      </rPr>
      <t>（助成金が交付されるまでの資金調達額等）</t>
    </r>
    <phoneticPr fontId="7"/>
  </si>
  <si>
    <t>助成
対象経費
(A)×(B)</t>
    <phoneticPr fontId="7"/>
  </si>
  <si>
    <t>単価
（税抜、B)</t>
    <rPh sb="0" eb="1">
      <t>タン</t>
    </rPh>
    <rPh sb="1" eb="2">
      <t>カ</t>
    </rPh>
    <phoneticPr fontId="7"/>
  </si>
  <si>
    <t>数量
(A)</t>
    <rPh sb="0" eb="1">
      <t>カズ</t>
    </rPh>
    <rPh sb="1" eb="2">
      <t>リョウ</t>
    </rPh>
    <phoneticPr fontId="7"/>
  </si>
  <si>
    <r>
      <rPr>
        <b/>
        <sz val="9"/>
        <color theme="1"/>
        <rFont val="ＭＳ Ｐ明朝"/>
        <family val="1"/>
        <charset val="128"/>
      </rPr>
      <t>※</t>
    </r>
    <r>
      <rPr>
        <sz val="9"/>
        <color theme="1"/>
        <rFont val="ＭＳ Ｐ明朝"/>
        <family val="1"/>
        <charset val="128"/>
      </rPr>
      <t xml:space="preserve"> 複数企業で共同申請する場合にのみご記入ください。</t>
    </r>
    <phoneticPr fontId="1"/>
  </si>
  <si>
    <t>中小企業グループによる共同申請の場合は、各経費区分の用途欄等に「負担する企業名」も併せて記載してください。</t>
    <rPh sb="29" eb="30">
      <t>トウ</t>
    </rPh>
    <rPh sb="41" eb="42">
      <t>アワ</t>
    </rPh>
    <phoneticPr fontId="7"/>
  </si>
  <si>
    <t>注意事項（印刷範囲に含めないでください。）</t>
    <rPh sb="0" eb="2">
      <t>チュウイ</t>
    </rPh>
    <rPh sb="2" eb="4">
      <t>ジコウ</t>
    </rPh>
    <rPh sb="5" eb="7">
      <t>インサツ</t>
    </rPh>
    <rPh sb="7" eb="9">
      <t>ハンイ</t>
    </rPh>
    <rPh sb="10" eb="11">
      <t>フク</t>
    </rPh>
    <phoneticPr fontId="1"/>
  </si>
  <si>
    <r>
      <rPr>
        <b/>
        <sz val="9"/>
        <rFont val="ＭＳ Ｐゴシック"/>
        <family val="3"/>
        <charset val="128"/>
        <scheme val="minor"/>
      </rPr>
      <t>本シートからは入力できません。</t>
    </r>
    <r>
      <rPr>
        <sz val="9"/>
        <rFont val="ＭＳ Ｐゴシック"/>
        <family val="3"/>
        <charset val="128"/>
        <scheme val="minor"/>
      </rPr>
      <t>（公社記入欄です。）</t>
    </r>
    <rPh sb="0" eb="1">
      <t>ホン</t>
    </rPh>
    <rPh sb="7" eb="9">
      <t>ニュウリョク</t>
    </rPh>
    <rPh sb="16" eb="17">
      <t>コウ</t>
    </rPh>
    <rPh sb="17" eb="18">
      <t>シャ</t>
    </rPh>
    <rPh sb="18" eb="20">
      <t>キニュウ</t>
    </rPh>
    <rPh sb="20" eb="21">
      <t>ラン</t>
    </rPh>
    <phoneticPr fontId="1"/>
  </si>
  <si>
    <t>見積金額
（税込）</t>
    <rPh sb="0" eb="2">
      <t>ミツモリ</t>
    </rPh>
    <rPh sb="2" eb="4">
      <t>キンガク</t>
    </rPh>
    <rPh sb="6" eb="8">
      <t>ゼイコミ</t>
    </rPh>
    <phoneticPr fontId="1"/>
  </si>
  <si>
    <t>データの活用による生産性向上</t>
    <rPh sb="4" eb="6">
      <t>カツヨウ</t>
    </rPh>
    <rPh sb="9" eb="14">
      <t>セイサンセイコウジョウ</t>
    </rPh>
    <phoneticPr fontId="1"/>
  </si>
  <si>
    <t>事業における</t>
    <rPh sb="0" eb="2">
      <t>ジギョウ</t>
    </rPh>
    <phoneticPr fontId="1"/>
  </si>
  <si>
    <t>No.</t>
  </si>
  <si>
    <t>イ.ソフトウェア・機器導入費</t>
    <rPh sb="9" eb="11">
      <t>キキ</t>
    </rPh>
    <rPh sb="11" eb="13">
      <t>ドウニュウ</t>
    </rPh>
    <rPh sb="13" eb="14">
      <t>ヒ</t>
    </rPh>
    <phoneticPr fontId="7"/>
  </si>
  <si>
    <t>ア～イ以外に本助成事業に要する経費です。</t>
    <rPh sb="3" eb="5">
      <t>イガイ</t>
    </rPh>
    <rPh sb="6" eb="7">
      <t>ホン</t>
    </rPh>
    <rPh sb="7" eb="9">
      <t>ジョセイ</t>
    </rPh>
    <rPh sb="9" eb="11">
      <t>ジギョウ</t>
    </rPh>
    <rPh sb="12" eb="13">
      <t>ヨウ</t>
    </rPh>
    <rPh sb="15" eb="17">
      <t>ケイヒ</t>
    </rPh>
    <phoneticPr fontId="7"/>
  </si>
  <si>
    <t>「助成金交付申請額」とは、助成対象経費のうち助成金の交付を希望する金額で、助成対象経費に助成率（１/２）を乗じた額(千円未満切り捨て)です。その総額は100万円が上限です。</t>
    <rPh sb="72" eb="74">
      <t>ソウガク</t>
    </rPh>
    <rPh sb="78" eb="80">
      <t>マンエン</t>
    </rPh>
    <rPh sb="81" eb="83">
      <t>ジョウゲン</t>
    </rPh>
    <phoneticPr fontId="7"/>
  </si>
  <si>
    <r>
      <t>ウ.その他助成対象外経費</t>
    </r>
    <r>
      <rPr>
        <b/>
        <sz val="9"/>
        <rFont val="ＭＳ ゴシック"/>
        <family val="3"/>
        <charset val="128"/>
      </rPr>
      <t>【注４】</t>
    </r>
    <phoneticPr fontId="7"/>
  </si>
  <si>
    <r>
      <t>合　　計</t>
    </r>
    <r>
      <rPr>
        <b/>
        <sz val="9"/>
        <rFont val="ＭＳ ゴシック"/>
        <family val="3"/>
        <charset val="128"/>
      </rPr>
      <t>【注５】</t>
    </r>
    <phoneticPr fontId="7"/>
  </si>
  <si>
    <t>ア.データ収集及び分析サービス利用料</t>
    <phoneticPr fontId="7"/>
  </si>
  <si>
    <t>経営指標</t>
    <rPh sb="0" eb="2">
      <t>ケイエイ</t>
    </rPh>
    <rPh sb="2" eb="4">
      <t>シヒョウ</t>
    </rPh>
    <phoneticPr fontId="1"/>
  </si>
  <si>
    <t>終了時の値</t>
    <rPh sb="0" eb="2">
      <t>シュウリョウ</t>
    </rPh>
    <rPh sb="2" eb="3">
      <t>ジ</t>
    </rPh>
    <phoneticPr fontId="1"/>
  </si>
  <si>
    <t>目-1</t>
  </si>
  <si>
    <t>目-2</t>
  </si>
  <si>
    <t>目-3</t>
  </si>
  <si>
    <t>１.到達目標</t>
    <rPh sb="2" eb="6">
      <t>トウタツモクヒョウ</t>
    </rPh>
    <phoneticPr fontId="1"/>
  </si>
  <si>
    <t>取組内容</t>
    <rPh sb="0" eb="2">
      <t>トリクミ</t>
    </rPh>
    <rPh sb="2" eb="4">
      <t>ナイヨウ</t>
    </rPh>
    <phoneticPr fontId="1"/>
  </si>
  <si>
    <t>　支援申請書に記載した「到達目標」を転記してください。</t>
    <rPh sb="1" eb="3">
      <t>シエン</t>
    </rPh>
    <rPh sb="3" eb="6">
      <t>シンセイショ</t>
    </rPh>
    <rPh sb="7" eb="9">
      <t>キサイ</t>
    </rPh>
    <rPh sb="12" eb="14">
      <t>トウタツ</t>
    </rPh>
    <rPh sb="14" eb="16">
      <t>モクヒョウ</t>
    </rPh>
    <rPh sb="18" eb="20">
      <t>テンキ</t>
    </rPh>
    <phoneticPr fontId="1"/>
  </si>
  <si>
    <t>様式第1-1号(第6条関係)</t>
    <phoneticPr fontId="1"/>
  </si>
  <si>
    <t>　下記のとおり助成事業を実施したいので、別紙の書類を添えて、助成金の交付を申請します。</t>
    <rPh sb="1" eb="3">
      <t>カキ</t>
    </rPh>
    <rPh sb="7" eb="9">
      <t>ジョセイ</t>
    </rPh>
    <rPh sb="9" eb="11">
      <t>ジギョウ</t>
    </rPh>
    <rPh sb="12" eb="14">
      <t>ジッシ</t>
    </rPh>
    <rPh sb="20" eb="22">
      <t>ベッシ</t>
    </rPh>
    <rPh sb="23" eb="25">
      <t>ショルイ</t>
    </rPh>
    <rPh sb="26" eb="27">
      <t>ソ</t>
    </rPh>
    <rPh sb="30" eb="33">
      <t>ジョセイキン</t>
    </rPh>
    <rPh sb="34" eb="36">
      <t>コウフ</t>
    </rPh>
    <rPh sb="37" eb="39">
      <t>シンセイ</t>
    </rPh>
    <phoneticPr fontId="1"/>
  </si>
  <si>
    <t>申請先</t>
  </si>
  <si>
    <t>助成対象事業の内容</t>
    <rPh sb="0" eb="2">
      <t>ジョセイ</t>
    </rPh>
    <phoneticPr fontId="1"/>
  </si>
  <si>
    <t>助成金交付申請額</t>
    <rPh sb="0" eb="3">
      <t>ジョセイキン</t>
    </rPh>
    <phoneticPr fontId="1"/>
  </si>
  <si>
    <t>別紙１の「助成事業実施計画書」のとおり</t>
    <phoneticPr fontId="1"/>
  </si>
  <si>
    <t>※内訳は、別紙２の「助成事業資金計画書」に記載のとおり</t>
    <phoneticPr fontId="1"/>
  </si>
  <si>
    <t>申請状況</t>
    <rPh sb="0" eb="2">
      <t>シンセイ</t>
    </rPh>
    <rPh sb="2" eb="4">
      <t>ジョウキョウ</t>
    </rPh>
    <phoneticPr fontId="1"/>
  </si>
  <si>
    <t>状況</t>
    <rPh sb="0" eb="2">
      <t>ジョウキョウ</t>
    </rPh>
    <phoneticPr fontId="1"/>
  </si>
  <si>
    <t>経費の重複</t>
    <rPh sb="0" eb="2">
      <t>ケイヒ</t>
    </rPh>
    <rPh sb="3" eb="5">
      <t>チョウフク</t>
    </rPh>
    <phoneticPr fontId="1"/>
  </si>
  <si>
    <t>申請額</t>
    <phoneticPr fontId="1"/>
  </si>
  <si>
    <t>交付決定額</t>
    <rPh sb="0" eb="2">
      <t>コウフ</t>
    </rPh>
    <rPh sb="2" eb="5">
      <t>ケッテイガク</t>
    </rPh>
    <phoneticPr fontId="1"/>
  </si>
  <si>
    <t>補助（助成）事業名</t>
    <rPh sb="0" eb="2">
      <t>ホジョ</t>
    </rPh>
    <phoneticPr fontId="1"/>
  </si>
  <si>
    <r>
      <rPr>
        <sz val="9"/>
        <rFont val="ＭＳ ゴシック"/>
        <family val="3"/>
        <charset val="128"/>
      </rPr>
      <t>合　　計</t>
    </r>
    <r>
      <rPr>
        <b/>
        <sz val="9"/>
        <rFont val="ＭＳ ゴシック"/>
        <family val="3"/>
        <charset val="128"/>
      </rPr>
      <t>【注５】</t>
    </r>
    <phoneticPr fontId="7"/>
  </si>
  <si>
    <t>申請先</t>
    <rPh sb="0" eb="2">
      <t>シンセイ</t>
    </rPh>
    <rPh sb="2" eb="3">
      <t>サキ</t>
    </rPh>
    <phoneticPr fontId="1"/>
  </si>
  <si>
    <t>交付決定額</t>
    <rPh sb="0" eb="5">
      <t>コウフケッテイガク</t>
    </rPh>
    <phoneticPr fontId="1"/>
  </si>
  <si>
    <t>国・都・公社から
補助金・助成金を
受けた実績</t>
    <rPh sb="9" eb="12">
      <t>ホジョキン</t>
    </rPh>
    <phoneticPr fontId="1"/>
  </si>
  <si>
    <t>助成事業に係る
経費負担</t>
    <phoneticPr fontId="1"/>
  </si>
  <si>
    <t>助成事業に係る
従事者数</t>
    <phoneticPr fontId="1"/>
  </si>
  <si>
    <t>実施上の役割</t>
    <rPh sb="0" eb="2">
      <t>ジッシ</t>
    </rPh>
    <phoneticPr fontId="1"/>
  </si>
  <si>
    <t>購入先</t>
    <rPh sb="0" eb="3">
      <t>コウニュウサキ</t>
    </rPh>
    <phoneticPr fontId="7"/>
  </si>
  <si>
    <t>到達目標</t>
    <rPh sb="0" eb="4">
      <t>トウタツモクヒョウ</t>
    </rPh>
    <phoneticPr fontId="7"/>
  </si>
  <si>
    <t>購入・委託先</t>
    <rPh sb="0" eb="2">
      <t>コウニュウ</t>
    </rPh>
    <rPh sb="3" eb="6">
      <t>イタクサキ</t>
    </rPh>
    <phoneticPr fontId="7"/>
  </si>
  <si>
    <t>(3) その他助成対象外経費</t>
    <rPh sb="6" eb="7">
      <t>タ</t>
    </rPh>
    <phoneticPr fontId="7"/>
  </si>
  <si>
    <t>助成事業に
要する経費
（税込、
(A)×(B)）</t>
    <rPh sb="0" eb="2">
      <t>ジョセイ</t>
    </rPh>
    <rPh sb="2" eb="4">
      <t>ジギョウ</t>
    </rPh>
    <rPh sb="6" eb="7">
      <t>ヨウ</t>
    </rPh>
    <phoneticPr fontId="7"/>
  </si>
  <si>
    <t>（別紙２）助成事業資金計画書</t>
    <phoneticPr fontId="1"/>
  </si>
  <si>
    <t>同社選定理由</t>
    <rPh sb="0" eb="2">
      <t>ドウシャ</t>
    </rPh>
    <rPh sb="2" eb="6">
      <t>センテイリユウ</t>
    </rPh>
    <phoneticPr fontId="1"/>
  </si>
  <si>
    <t>(2) ソフトウェア・機器導入費</t>
    <phoneticPr fontId="7"/>
  </si>
  <si>
    <t>データ活用上の
必要性</t>
    <rPh sb="3" eb="5">
      <t>カツヨウ</t>
    </rPh>
    <rPh sb="5" eb="6">
      <t>ジョウ</t>
    </rPh>
    <rPh sb="8" eb="10">
      <t>ヒツヨウ</t>
    </rPh>
    <rPh sb="10" eb="11">
      <t>セイ</t>
    </rPh>
    <phoneticPr fontId="7"/>
  </si>
  <si>
    <t>対応する
到達目標の番号</t>
    <rPh sb="0" eb="2">
      <t>タイオウ</t>
    </rPh>
    <rPh sb="5" eb="9">
      <t>トウタツモクヒョウ</t>
    </rPh>
    <rPh sb="10" eb="12">
      <t>バンゴウ</t>
    </rPh>
    <phoneticPr fontId="1"/>
  </si>
  <si>
    <r>
      <rPr>
        <b/>
        <sz val="9"/>
        <rFont val="ＭＳ ゴシック"/>
        <family val="3"/>
        <charset val="128"/>
      </rPr>
      <t>(1) </t>
    </r>
    <r>
      <rPr>
        <b/>
        <sz val="9"/>
        <rFont val="ＭＳ Ｐゴシック"/>
        <family val="3"/>
        <charset val="128"/>
      </rPr>
      <t>データ収集及び分析サービス利用料</t>
    </r>
    <phoneticPr fontId="7"/>
  </si>
  <si>
    <t>【 利用・導入計画書 】</t>
    <rPh sb="2" eb="4">
      <t>リヨウ</t>
    </rPh>
    <rPh sb="5" eb="7">
      <t>ドウニュウ</t>
    </rPh>
    <rPh sb="7" eb="10">
      <t>ケイカクショ</t>
    </rPh>
    <phoneticPr fontId="7"/>
  </si>
  <si>
    <t>（別紙１）助成事業実施計画書</t>
    <phoneticPr fontId="1"/>
  </si>
  <si>
    <t>変化量
（自動計算）</t>
    <phoneticPr fontId="1"/>
  </si>
  <si>
    <t>２.今回取り組むデータ活用の内容</t>
    <phoneticPr fontId="1"/>
  </si>
  <si>
    <r>
      <rPr>
        <b/>
        <sz val="12"/>
        <color theme="1"/>
        <rFont val="ＭＳ ゴシック"/>
        <family val="3"/>
        <charset val="128"/>
      </rPr>
      <t>３.実施</t>
    </r>
    <r>
      <rPr>
        <b/>
        <sz val="12"/>
        <color theme="1"/>
        <rFont val="ＭＳ Ｐゴシック"/>
        <family val="3"/>
        <charset val="128"/>
        <scheme val="minor"/>
      </rPr>
      <t>スケジュール</t>
    </r>
    <rPh sb="2" eb="4">
      <t>ジッシ</t>
    </rPh>
    <phoneticPr fontId="1"/>
  </si>
  <si>
    <t>　本助成金が必要となるデータ活用について、①開始から完了に至る大まかな工程を記載し、②その実施時期に「●」を記してください。また、取り組みにおいて助成金を必要する場合は、③費用番号欄に「該当する費用の番号」を記入してください。</t>
    <rPh sb="2" eb="5">
      <t>ジョセイキン</t>
    </rPh>
    <rPh sb="6" eb="8">
      <t>ヒツヨウ</t>
    </rPh>
    <rPh sb="14" eb="16">
      <t>カツヨウ</t>
    </rPh>
    <phoneticPr fontId="1"/>
  </si>
  <si>
    <t>費用番号</t>
    <phoneticPr fontId="1"/>
  </si>
  <si>
    <r>
      <rPr>
        <b/>
        <sz val="9"/>
        <rFont val="ＭＳ Ｐ明朝"/>
        <family val="1"/>
        <charset val="128"/>
      </rPr>
      <t>税抜50万円以上</t>
    </r>
    <r>
      <rPr>
        <sz val="9"/>
        <rFont val="ＭＳ Ｐ明朝"/>
        <family val="1"/>
        <charset val="128"/>
      </rPr>
      <t>のデータ収集及び分析サービス利用料、または、ソフトウェア・機器導入費を計上する場合は、超えたもの全てについて「</t>
    </r>
    <r>
      <rPr>
        <b/>
        <sz val="9"/>
        <rFont val="ＭＳ Ｐ明朝"/>
        <family val="1"/>
        <charset val="128"/>
      </rPr>
      <t>利用・導入費計画書</t>
    </r>
    <r>
      <rPr>
        <sz val="9"/>
        <rFont val="ＭＳ Ｐ明朝"/>
        <family val="1"/>
        <charset val="128"/>
      </rPr>
      <t>」を作成してください。　</t>
    </r>
    <rPh sb="0" eb="1">
      <t>ゼイ</t>
    </rPh>
    <rPh sb="1" eb="2">
      <t>ヌ</t>
    </rPh>
    <rPh sb="43" eb="45">
      <t>ケイジョウ</t>
    </rPh>
    <rPh sb="47" eb="49">
      <t>バアイ</t>
    </rPh>
    <rPh sb="51" eb="52">
      <t>コ</t>
    </rPh>
    <rPh sb="56" eb="57">
      <t>スベ</t>
    </rPh>
    <rPh sb="63" eb="65">
      <t>リヨウ</t>
    </rPh>
    <rPh sb="69" eb="72">
      <t>ケイカクショ</t>
    </rPh>
    <rPh sb="74" eb="76">
      <t>サクセイ</t>
    </rPh>
    <phoneticPr fontId="1"/>
  </si>
  <si>
    <t>委託・外注先
または
調達先</t>
    <rPh sb="0" eb="2">
      <t>イタク</t>
    </rPh>
    <rPh sb="3" eb="6">
      <t>ガイチュウサキ</t>
    </rPh>
    <rPh sb="13" eb="16">
      <t>チョウタツサキ</t>
    </rPh>
    <phoneticPr fontId="7"/>
  </si>
  <si>
    <r>
      <t>　「(1) データ収集及び分析サービス利用料」または「(2) ソフトウェア・機器導入費」に計上した1件50万円以上（税抜）項目について</t>
    </r>
    <r>
      <rPr>
        <b/>
        <sz val="9"/>
        <color theme="1"/>
        <rFont val="ＭＳ Ｐ明朝"/>
        <family val="1"/>
        <charset val="128"/>
      </rPr>
      <t>費用番号1計上につき1つの計画書を作成</t>
    </r>
    <r>
      <rPr>
        <sz val="9"/>
        <color theme="1"/>
        <rFont val="ＭＳ Ｐ明朝"/>
        <family val="1"/>
        <charset val="128"/>
      </rPr>
      <t>してください。なお、</t>
    </r>
    <r>
      <rPr>
        <b/>
        <sz val="9"/>
        <color theme="1"/>
        <rFont val="ＭＳ Ｐ明朝"/>
        <family val="1"/>
        <charset val="128"/>
      </rPr>
      <t>計画書が足りない場合は本シート下部に欄を複製</t>
    </r>
    <r>
      <rPr>
        <sz val="9"/>
        <color theme="1"/>
        <rFont val="ＭＳ Ｐ明朝"/>
        <family val="1"/>
        <charset val="128"/>
      </rPr>
      <t>して作成してください。
　</t>
    </r>
    <r>
      <rPr>
        <b/>
        <sz val="9"/>
        <color theme="1"/>
        <rFont val="ＭＳ Ｐ明朝"/>
        <family val="1"/>
        <charset val="128"/>
      </rPr>
      <t>※</t>
    </r>
    <r>
      <rPr>
        <sz val="9"/>
        <color theme="1"/>
        <rFont val="ＭＳ Ｐ明朝"/>
        <family val="1"/>
        <charset val="128"/>
      </rPr>
      <t xml:space="preserve"> 税抜価格が100万円以上の場合は、2社以上の見積提出が必要があります。</t>
    </r>
    <rPh sb="45" eb="47">
      <t>ケイジョウ</t>
    </rPh>
    <rPh sb="50" eb="51">
      <t>ケン</t>
    </rPh>
    <rPh sb="53" eb="55">
      <t>マンエン</t>
    </rPh>
    <rPh sb="55" eb="57">
      <t>イジョウ</t>
    </rPh>
    <rPh sb="58" eb="59">
      <t>ゼイ</t>
    </rPh>
    <rPh sb="59" eb="60">
      <t>ヌ</t>
    </rPh>
    <rPh sb="61" eb="63">
      <t>コウモク</t>
    </rPh>
    <rPh sb="107" eb="108">
      <t>ホン</t>
    </rPh>
    <rPh sb="111" eb="113">
      <t>カブ</t>
    </rPh>
    <rPh sb="114" eb="115">
      <t>ラン</t>
    </rPh>
    <rPh sb="133" eb="135">
      <t>ゼイヌキ</t>
    </rPh>
    <rPh sb="135" eb="137">
      <t>カカク</t>
    </rPh>
    <rPh sb="141" eb="143">
      <t>マンエン</t>
    </rPh>
    <rPh sb="143" eb="145">
      <t>イジョウ</t>
    </rPh>
    <rPh sb="146" eb="148">
      <t>バアイ</t>
    </rPh>
    <rPh sb="151" eb="152">
      <t>シャ</t>
    </rPh>
    <rPh sb="152" eb="154">
      <t>イジョウ</t>
    </rPh>
    <rPh sb="157" eb="159">
      <t>テイシュツ</t>
    </rPh>
    <phoneticPr fontId="7"/>
  </si>
  <si>
    <t>利用・導入内容</t>
    <rPh sb="0" eb="2">
      <t>リヨウ</t>
    </rPh>
    <rPh sb="3" eb="5">
      <t>ドウニュウ</t>
    </rPh>
    <rPh sb="5" eb="7">
      <t>ナイヨウ</t>
    </rPh>
    <phoneticPr fontId="2"/>
  </si>
  <si>
    <t>４.共同申請構成表</t>
    <phoneticPr fontId="1"/>
  </si>
  <si>
    <r>
      <rPr>
        <b/>
        <sz val="12"/>
        <rFont val="ＭＳ ゴシック"/>
        <family val="3"/>
        <charset val="128"/>
      </rPr>
      <t>５.</t>
    </r>
    <r>
      <rPr>
        <b/>
        <sz val="12"/>
        <rFont val="ＭＳ Ｐゴシック"/>
        <family val="3"/>
        <charset val="128"/>
      </rPr>
      <t>助成事業の資金計画</t>
    </r>
    <rPh sb="2" eb="4">
      <t>ジョセイ</t>
    </rPh>
    <rPh sb="4" eb="6">
      <t>ジギョウ</t>
    </rPh>
    <phoneticPr fontId="7"/>
  </si>
  <si>
    <t>６.資金支出明細</t>
    <rPh sb="2" eb="4">
      <t>シキン</t>
    </rPh>
    <rPh sb="4" eb="6">
      <t>シシュツ</t>
    </rPh>
    <rPh sb="6" eb="8">
      <t>メイサイ</t>
    </rPh>
    <phoneticPr fontId="7"/>
  </si>
  <si>
    <t>（1） 本助成金以外に申請している（又は申請予定の）補助・助成事業（国・都・公社等）</t>
    <rPh sb="4" eb="5">
      <t>ホン</t>
    </rPh>
    <rPh sb="26" eb="28">
      <t>ホジョ</t>
    </rPh>
    <phoneticPr fontId="1"/>
  </si>
  <si>
    <t>（2） 直近５年間について補助金・助成金の交付を受けた実績（国・都・公社等）</t>
    <rPh sb="13" eb="16">
      <t>ホジョキン</t>
    </rPh>
    <phoneticPr fontId="1"/>
  </si>
  <si>
    <t>←</t>
    <phoneticPr fontId="1"/>
  </si>
  <si>
    <t>活用における課題</t>
    <phoneticPr fontId="1"/>
  </si>
  <si>
    <t>項目</t>
    <rPh sb="0" eb="2">
      <t>コウモク</t>
    </rPh>
    <phoneticPr fontId="1"/>
  </si>
  <si>
    <t>詳細</t>
    <rPh sb="0" eb="2">
      <t>ショウサイ</t>
    </rPh>
    <phoneticPr fontId="1"/>
  </si>
  <si>
    <t>助成金活用の有無</t>
    <rPh sb="3" eb="5">
      <t>カツヨウ</t>
    </rPh>
    <rPh sb="6" eb="8">
      <t>ウム</t>
    </rPh>
    <phoneticPr fontId="1"/>
  </si>
  <si>
    <t>データ活用の方法</t>
    <phoneticPr fontId="1"/>
  </si>
  <si>
    <t>活用するデータ</t>
    <rPh sb="0" eb="2">
      <t>カツヨウ</t>
    </rPh>
    <phoneticPr fontId="1"/>
  </si>
  <si>
    <t>　担当専門家との話し合いの結果、各到達目標達成のために実施することになったデータ活用の詳細を記載してください。</t>
    <rPh sb="1" eb="3">
      <t>タントウ</t>
    </rPh>
    <rPh sb="17" eb="19">
      <t>トウタツ</t>
    </rPh>
    <rPh sb="21" eb="23">
      <t>タッセイ</t>
    </rPh>
    <rPh sb="27" eb="29">
      <t>ジッシ</t>
    </rPh>
    <phoneticPr fontId="1"/>
  </si>
  <si>
    <t>開始前の値</t>
    <rPh sb="0" eb="3">
      <t>カイシマエ</t>
    </rPh>
    <phoneticPr fontId="1"/>
  </si>
  <si>
    <t>専門家派遣期間</t>
    <rPh sb="0" eb="5">
      <t>センモンカハケン</t>
    </rPh>
    <rPh sb="5" eb="7">
      <t>キカン</t>
    </rPh>
    <phoneticPr fontId="1"/>
  </si>
  <si>
    <t>助成対象期間</t>
    <rPh sb="0" eb="2">
      <t>ジョセイ</t>
    </rPh>
    <rPh sb="2" eb="4">
      <t>タイショウ</t>
    </rPh>
    <rPh sb="4" eb="6">
      <t>キカン</t>
    </rPh>
    <phoneticPr fontId="1"/>
  </si>
  <si>
    <t>令和２年度 顧客データ等利活用モデル創出助成金 交付申請書</t>
    <phoneticPr fontId="1"/>
  </si>
  <si>
    <t>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</si>
</sst>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quot;年&quot;"/>
    <numFmt numFmtId="178" formatCode="[&lt;=99999999]####\-####;\(00\)\ ####\-####"/>
    <numFmt numFmtId="179" formatCode="0;;;@"/>
    <numFmt numFmtId="180" formatCode="\(General\)"/>
    <numFmt numFmtId="181" formatCode="0.0%;[Red]\▲0.0%"/>
    <numFmt numFmtId="182" formatCode="&quot;他&quot;\-General"/>
    <numFmt numFmtId="183" formatCode="&quot;サ&quot;\-General"/>
    <numFmt numFmtId="184" formatCode="&quot;ソ&quot;\-General"/>
  </numFmts>
  <fonts count="5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0"/>
      <color rgb="FF000000"/>
      <name val="Arial"/>
      <family val="2"/>
    </font>
    <font>
      <u/>
      <sz val="11"/>
      <color theme="10"/>
      <name val="ＭＳ Ｐゴシック"/>
      <family val="3"/>
      <charset val="128"/>
      <scheme val="minor"/>
    </font>
    <font>
      <sz val="11"/>
      <color indexed="8"/>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0"/>
      <name val="ＭＳ 明朝"/>
      <family val="1"/>
      <charset val="128"/>
    </font>
    <font>
      <sz val="10.5"/>
      <name val="ＭＳ 明朝"/>
      <family val="1"/>
      <charset val="128"/>
    </font>
    <font>
      <sz val="9"/>
      <name val="ＭＳ ゴシック"/>
      <family val="3"/>
      <charset val="128"/>
    </font>
    <font>
      <b/>
      <sz val="9"/>
      <name val="ＭＳ ゴシック"/>
      <family val="3"/>
      <charset val="128"/>
    </font>
    <font>
      <sz val="11"/>
      <color theme="1"/>
      <name val="ＭＳ Ｐゴシック"/>
      <family val="2"/>
      <scheme val="minor"/>
    </font>
    <font>
      <sz val="9"/>
      <name val="ＭＳ 明朝"/>
      <family val="1"/>
      <charset val="128"/>
    </font>
    <font>
      <b/>
      <sz val="9"/>
      <name val="ＭＳ 明朝"/>
      <family val="1"/>
      <charset val="128"/>
    </font>
    <font>
      <sz val="9"/>
      <color theme="0"/>
      <name val="ＭＳ ゴシック"/>
      <family val="3"/>
      <charset val="128"/>
    </font>
    <font>
      <b/>
      <sz val="9"/>
      <color rgb="FFFF0000"/>
      <name val="ＭＳ 明朝"/>
      <family val="1"/>
      <charset val="128"/>
    </font>
    <font>
      <sz val="9"/>
      <color theme="0"/>
      <name val="ＭＳ 明朝"/>
      <family val="1"/>
      <charset val="128"/>
    </font>
    <font>
      <sz val="8"/>
      <name val="ＭＳ ゴシック"/>
      <family val="3"/>
      <charset val="128"/>
    </font>
    <font>
      <sz val="8"/>
      <color theme="1"/>
      <name val="ＭＳ ゴシック"/>
      <family val="3"/>
      <charset val="128"/>
    </font>
    <font>
      <sz val="10"/>
      <color theme="1"/>
      <name val="ＭＳ ゴシック"/>
      <family val="3"/>
      <charset val="128"/>
    </font>
    <font>
      <sz val="12"/>
      <color theme="1"/>
      <name val="ＭＳ Ｐゴシック"/>
      <family val="2"/>
      <charset val="128"/>
      <scheme val="minor"/>
    </font>
    <font>
      <sz val="9"/>
      <color theme="1"/>
      <name val="ＭＳ Ｐゴシック"/>
      <family val="3"/>
      <charset val="128"/>
      <scheme val="minor"/>
    </font>
    <font>
      <sz val="12"/>
      <color theme="1"/>
      <name val="ＭＳ Ｐゴシック"/>
      <family val="3"/>
      <charset val="128"/>
      <scheme val="minor"/>
    </font>
    <font>
      <b/>
      <sz val="9"/>
      <color rgb="FFFF0000"/>
      <name val="ＭＳ Ｐゴシック"/>
      <family val="3"/>
      <charset val="128"/>
      <scheme val="minor"/>
    </font>
    <font>
      <b/>
      <sz val="14"/>
      <color theme="1"/>
      <name val="ＭＳ Ｐゴシック"/>
      <family val="3"/>
      <charset val="128"/>
      <scheme val="minor"/>
    </font>
    <font>
      <b/>
      <sz val="9"/>
      <color theme="1"/>
      <name val="ＭＳ Ｐゴシック"/>
      <family val="3"/>
      <charset val="128"/>
      <scheme val="minor"/>
    </font>
    <font>
      <b/>
      <sz val="10.5"/>
      <color theme="1"/>
      <name val="ＭＳ Ｐゴシック"/>
      <family val="3"/>
      <charset val="128"/>
    </font>
    <font>
      <b/>
      <sz val="12"/>
      <color theme="1"/>
      <name val="ＭＳ Ｐゴシック"/>
      <family val="3"/>
      <charset val="128"/>
      <scheme val="minor"/>
    </font>
    <font>
      <b/>
      <sz val="10.5"/>
      <color theme="1"/>
      <name val="ＭＳ ゴシック"/>
      <family val="3"/>
      <charset val="128"/>
    </font>
    <font>
      <sz val="9"/>
      <name val="ＭＳ Ｐゴシック"/>
      <family val="2"/>
      <charset val="128"/>
      <scheme val="minor"/>
    </font>
    <font>
      <b/>
      <sz val="9"/>
      <name val="ＭＳ Ｐゴシック"/>
      <family val="3"/>
      <charset val="128"/>
      <scheme val="minor"/>
    </font>
    <font>
      <sz val="9"/>
      <name val="ＭＳ Ｐゴシック"/>
      <family val="3"/>
      <charset val="128"/>
      <scheme val="minor"/>
    </font>
    <font>
      <sz val="11"/>
      <name val="ＭＳ ゴシック"/>
      <family val="3"/>
      <charset val="128"/>
    </font>
    <font>
      <sz val="8"/>
      <color theme="1"/>
      <name val="ＭＳ Ｐゴシック"/>
      <family val="3"/>
      <charset val="128"/>
      <scheme val="minor"/>
    </font>
    <font>
      <sz val="8"/>
      <color theme="1"/>
      <name val="ＭＳ Ｐゴシック"/>
      <family val="3"/>
      <charset val="128"/>
    </font>
    <font>
      <b/>
      <sz val="9"/>
      <name val="ＭＳ Ｐゴシック"/>
      <family val="3"/>
      <charset val="128"/>
    </font>
    <font>
      <b/>
      <sz val="12"/>
      <color theme="1"/>
      <name val="ＭＳ Ｐゴシック"/>
      <family val="3"/>
      <charset val="128"/>
    </font>
    <font>
      <sz val="9"/>
      <color theme="1"/>
      <name val="ＭＳ Ｐ明朝"/>
      <family val="1"/>
      <charset val="128"/>
    </font>
    <font>
      <sz val="9"/>
      <name val="ＭＳ Ｐ明朝"/>
      <family val="1"/>
      <charset val="128"/>
    </font>
    <font>
      <b/>
      <sz val="12"/>
      <name val="ＭＳ Ｐゴシック"/>
      <family val="3"/>
      <charset val="128"/>
    </font>
    <font>
      <b/>
      <sz val="9"/>
      <color theme="1"/>
      <name val="ＭＳ Ｐ明朝"/>
      <family val="1"/>
      <charset val="128"/>
    </font>
    <font>
      <b/>
      <sz val="9"/>
      <name val="ＭＳ Ｐ明朝"/>
      <family val="1"/>
      <charset val="128"/>
    </font>
    <font>
      <b/>
      <sz val="12"/>
      <color theme="1"/>
      <name val="ＭＳ ゴシック"/>
      <family val="3"/>
      <charset val="128"/>
    </font>
    <font>
      <sz val="9"/>
      <name val="ＭＳ Ｐゴシック"/>
      <family val="3"/>
      <charset val="128"/>
    </font>
    <font>
      <b/>
      <sz val="12"/>
      <name val="ＭＳ ゴシック"/>
      <family val="3"/>
      <charset val="128"/>
    </font>
    <font>
      <sz val="8"/>
      <name val="ＭＳ Ｐゴシック"/>
      <family val="3"/>
      <charset val="128"/>
      <scheme val="major"/>
    </font>
    <font>
      <b/>
      <sz val="9"/>
      <color rgb="FFFF0000"/>
      <name val="ＭＳ Ｐゴシック"/>
      <family val="3"/>
      <charset val="128"/>
    </font>
    <font>
      <sz val="9"/>
      <color rgb="FFFF0000"/>
      <name val="ＭＳ Ｐゴシック"/>
      <family val="3"/>
      <charset val="128"/>
    </font>
    <font>
      <sz val="10"/>
      <color theme="1"/>
      <name val="ＭＳ 明朝"/>
      <family val="1"/>
      <charset val="128"/>
    </font>
    <font>
      <sz val="9"/>
      <color theme="1"/>
      <name val="ＭＳ Ｐゴシック"/>
      <family val="3"/>
      <charset val="128"/>
    </font>
    <font>
      <sz val="9"/>
      <color rgb="FF000000"/>
      <name val="ＭＳ Ｐゴシック"/>
      <family val="3"/>
      <charset val="128"/>
    </font>
    <font>
      <sz val="9"/>
      <color theme="1"/>
      <name val="ＭＳ ゴシック"/>
      <family val="3"/>
      <charset val="128"/>
    </font>
    <font>
      <b/>
      <sz val="9"/>
      <color theme="1"/>
      <name val="ＭＳ Ｐゴシック"/>
      <family val="3"/>
      <charset val="128"/>
    </font>
    <font>
      <sz val="10"/>
      <color theme="1"/>
      <name val="ＭＳ Ｐゴシック"/>
      <family val="3"/>
      <charset val="128"/>
      <scheme val="minor"/>
    </font>
    <font>
      <sz val="8"/>
      <name val="ＭＳ Ｐゴシック"/>
      <family val="3"/>
      <charset val="128"/>
    </font>
  </fonts>
  <fills count="8">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D9D9D9"/>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auto="1"/>
      </right>
      <top/>
      <bottom style="thin">
        <color indexed="64"/>
      </bottom>
      <diagonal/>
    </border>
    <border>
      <left/>
      <right/>
      <top/>
      <bottom style="thin">
        <color indexed="64"/>
      </bottom>
      <diagonal/>
    </border>
    <border>
      <left style="thin">
        <color indexed="64"/>
      </left>
      <right/>
      <top/>
      <bottom/>
      <diagonal/>
    </border>
    <border>
      <left/>
      <right style="double">
        <color auto="1"/>
      </right>
      <top/>
      <bottom/>
      <diagonal/>
    </border>
    <border diagonalUp="1">
      <left/>
      <right/>
      <top/>
      <bottom/>
      <diagonal style="thin">
        <color auto="1"/>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hair">
        <color auto="1"/>
      </right>
      <top/>
      <bottom/>
      <diagonal/>
    </border>
    <border>
      <left style="hair">
        <color auto="1"/>
      </left>
      <right/>
      <top/>
      <bottom/>
      <diagonal/>
    </border>
    <border>
      <left/>
      <right/>
      <top style="thin">
        <color theme="0"/>
      </top>
      <bottom style="thin">
        <color theme="0"/>
      </bottom>
      <diagonal/>
    </border>
    <border>
      <left/>
      <right style="thin">
        <color theme="0" tint="-0.14993743705557422"/>
      </right>
      <top/>
      <bottom/>
      <diagonal/>
    </border>
    <border>
      <left style="thin">
        <color theme="0" tint="-0.14993743705557422"/>
      </left>
      <right style="thin">
        <color theme="0" tint="-0.14996795556505021"/>
      </right>
      <top/>
      <bottom/>
      <diagonal/>
    </border>
    <border>
      <left style="thin">
        <color theme="0" tint="-0.14996795556505021"/>
      </left>
      <right style="thin">
        <color theme="0" tint="-0.14996795556505021"/>
      </right>
      <top/>
      <bottom/>
      <diagonal/>
    </border>
    <border>
      <left style="thin">
        <color theme="0" tint="-0.14996795556505021"/>
      </left>
      <right/>
      <top/>
      <bottom/>
      <diagonal/>
    </border>
    <border>
      <left/>
      <right style="thin">
        <color indexed="64"/>
      </right>
      <top/>
      <bottom style="thin">
        <color indexed="64"/>
      </bottom>
      <diagonal/>
    </border>
    <border>
      <left style="dotted">
        <color auto="1"/>
      </left>
      <right/>
      <top style="thin">
        <color indexed="64"/>
      </top>
      <bottom/>
      <diagonal/>
    </border>
    <border>
      <left style="dotted">
        <color indexed="64"/>
      </left>
      <right style="thin">
        <color indexed="64"/>
      </right>
      <top style="thin">
        <color indexed="64"/>
      </top>
      <bottom/>
      <diagonal/>
    </border>
    <border>
      <left style="dotted">
        <color auto="1"/>
      </left>
      <right style="dotted">
        <color auto="1"/>
      </right>
      <top style="thin">
        <color auto="1"/>
      </top>
      <bottom style="thin">
        <color auto="1"/>
      </bottom>
      <diagonal/>
    </border>
    <border>
      <left style="dotted">
        <color indexed="64"/>
      </left>
      <right style="thin">
        <color indexed="64"/>
      </right>
      <top style="thin">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style="dotted">
        <color auto="1"/>
      </left>
      <right style="thin">
        <color auto="1"/>
      </right>
      <top/>
      <bottom style="thin">
        <color auto="1"/>
      </bottom>
      <diagonal/>
    </border>
    <border>
      <left style="thin">
        <color auto="1"/>
      </left>
      <right style="dotted">
        <color auto="1"/>
      </right>
      <top style="thin">
        <color auto="1"/>
      </top>
      <bottom style="thin">
        <color auto="1"/>
      </bottom>
      <diagonal/>
    </border>
  </borders>
  <cellStyleXfs count="18">
    <xf numFmtId="0" fontId="0" fillId="0" borderId="0">
      <alignment vertical="center"/>
    </xf>
    <xf numFmtId="0" fontId="3" fillId="0" borderId="0">
      <alignment vertical="center"/>
    </xf>
    <xf numFmtId="38" fontId="4" fillId="0" borderId="0" applyFont="0" applyFill="0" applyBorder="0" applyAlignment="0" applyProtection="0">
      <alignment vertical="center"/>
    </xf>
    <xf numFmtId="0" fontId="4" fillId="0" borderId="0"/>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5" fillId="0" borderId="0" applyNumberForma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38" fontId="6"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0" fontId="14" fillId="0" borderId="0"/>
    <xf numFmtId="0" fontId="4" fillId="0" borderId="0"/>
    <xf numFmtId="0" fontId="4" fillId="0" borderId="0"/>
    <xf numFmtId="9" fontId="2" fillId="0" borderId="0" applyFont="0" applyFill="0" applyBorder="0" applyAlignment="0" applyProtection="0">
      <alignment vertical="center"/>
    </xf>
    <xf numFmtId="0" fontId="35" fillId="0" borderId="0">
      <alignment vertical="center"/>
    </xf>
  </cellStyleXfs>
  <cellXfs count="335">
    <xf numFmtId="0" fontId="0" fillId="0" borderId="0" xfId="0">
      <alignment vertical="center"/>
    </xf>
    <xf numFmtId="0" fontId="8" fillId="0" borderId="0" xfId="1" applyFont="1" applyProtection="1">
      <alignment vertical="center"/>
    </xf>
    <xf numFmtId="0" fontId="8" fillId="0" borderId="0" xfId="1" applyFont="1" applyFill="1" applyProtection="1">
      <alignment vertical="center"/>
    </xf>
    <xf numFmtId="0" fontId="9" fillId="0" borderId="0" xfId="1" applyFont="1" applyFill="1" applyProtection="1">
      <alignment vertical="center"/>
    </xf>
    <xf numFmtId="0" fontId="9" fillId="0" borderId="0" xfId="1" applyFont="1" applyProtection="1">
      <alignment vertical="center"/>
    </xf>
    <xf numFmtId="0" fontId="8" fillId="0" borderId="0" xfId="1" applyFont="1" applyFill="1" applyAlignment="1" applyProtection="1">
      <alignment horizontal="left" vertical="center"/>
    </xf>
    <xf numFmtId="0" fontId="10" fillId="0" borderId="0" xfId="1" applyFont="1" applyProtection="1">
      <alignment vertical="center"/>
    </xf>
    <xf numFmtId="0" fontId="10" fillId="0" borderId="0" xfId="1" applyFont="1" applyFill="1" applyAlignment="1" applyProtection="1">
      <alignment horizontal="left" vertical="center"/>
    </xf>
    <xf numFmtId="0" fontId="11" fillId="0" borderId="0" xfId="1" applyFont="1" applyFill="1" applyBorder="1" applyAlignment="1" applyProtection="1">
      <alignment horizontal="center" vertical="center"/>
    </xf>
    <xf numFmtId="0" fontId="8" fillId="0" borderId="0" xfId="1" applyFont="1" applyFill="1" applyAlignment="1" applyProtection="1">
      <alignment horizontal="right" vertical="center"/>
    </xf>
    <xf numFmtId="0" fontId="12" fillId="2" borderId="9" xfId="1" applyFont="1" applyFill="1" applyBorder="1" applyProtection="1">
      <alignment vertical="center"/>
    </xf>
    <xf numFmtId="0" fontId="9" fillId="0" borderId="0" xfId="1" applyFont="1" applyProtection="1">
      <alignment vertical="center"/>
      <protection locked="0"/>
    </xf>
    <xf numFmtId="0" fontId="10" fillId="0" borderId="0" xfId="1" applyFont="1" applyFill="1" applyBorder="1" applyAlignment="1" applyProtection="1">
      <alignment vertical="center" wrapText="1"/>
    </xf>
    <xf numFmtId="0" fontId="11" fillId="0" borderId="0" xfId="1" applyFont="1" applyFill="1" applyBorder="1" applyAlignment="1" applyProtection="1">
      <alignment horizontal="left" vertical="center"/>
    </xf>
    <xf numFmtId="0" fontId="15" fillId="0" borderId="0" xfId="1" applyFont="1" applyProtection="1">
      <alignment vertical="center"/>
    </xf>
    <xf numFmtId="38" fontId="12" fillId="0" borderId="0" xfId="2" applyFont="1" applyFill="1" applyBorder="1" applyAlignment="1" applyProtection="1">
      <alignment vertical="center"/>
    </xf>
    <xf numFmtId="0" fontId="19" fillId="4" borderId="22" xfId="1" applyNumberFormat="1" applyFont="1" applyFill="1" applyBorder="1" applyAlignment="1" applyProtection="1">
      <alignment horizontal="center" vertical="center" wrapText="1"/>
    </xf>
    <xf numFmtId="0" fontId="20" fillId="0" borderId="0" xfId="1" applyNumberFormat="1" applyFont="1" applyFill="1" applyBorder="1" applyAlignment="1" applyProtection="1">
      <alignment horizontal="left" vertical="center" wrapText="1"/>
      <protection locked="0"/>
    </xf>
    <xf numFmtId="38" fontId="20" fillId="0" borderId="20" xfId="11" applyFont="1" applyFill="1" applyBorder="1" applyAlignment="1" applyProtection="1">
      <alignment horizontal="center" vertical="center" wrapText="1"/>
      <protection locked="0"/>
    </xf>
    <xf numFmtId="0" fontId="20" fillId="0" borderId="21" xfId="1" applyNumberFormat="1" applyFont="1" applyFill="1" applyBorder="1" applyAlignment="1" applyProtection="1">
      <alignment horizontal="center" vertical="center" wrapText="1"/>
      <protection locked="0"/>
    </xf>
    <xf numFmtId="0" fontId="10" fillId="0" borderId="0" xfId="1" applyFont="1" applyProtection="1">
      <alignment vertical="center"/>
      <protection locked="0"/>
    </xf>
    <xf numFmtId="38" fontId="10" fillId="0" borderId="0" xfId="10" applyFont="1" applyAlignment="1" applyProtection="1">
      <alignment vertical="center"/>
      <protection locked="0"/>
    </xf>
    <xf numFmtId="0" fontId="20" fillId="2" borderId="25" xfId="0" applyNumberFormat="1" applyFont="1" applyFill="1" applyBorder="1" applyAlignment="1" applyProtection="1">
      <alignment horizontal="center" vertical="center" wrapText="1"/>
    </xf>
    <xf numFmtId="0" fontId="22" fillId="0" borderId="0" xfId="1" applyFont="1" applyProtection="1">
      <alignment vertical="center"/>
    </xf>
    <xf numFmtId="0" fontId="22" fillId="0" borderId="0" xfId="1" applyFont="1" applyAlignment="1" applyProtection="1">
      <alignment vertical="top"/>
    </xf>
    <xf numFmtId="0" fontId="20" fillId="0" borderId="0" xfId="0" applyNumberFormat="1" applyFont="1" applyFill="1" applyBorder="1" applyAlignment="1" applyProtection="1">
      <alignment horizontal="center" vertical="center"/>
    </xf>
    <xf numFmtId="0" fontId="20" fillId="0" borderId="0" xfId="0" applyNumberFormat="1" applyFont="1" applyFill="1" applyBorder="1" applyAlignment="1" applyProtection="1">
      <alignment horizontal="right" vertical="center"/>
    </xf>
    <xf numFmtId="38" fontId="20" fillId="3" borderId="0" xfId="0" applyNumberFormat="1" applyFont="1" applyFill="1" applyBorder="1" applyAlignment="1" applyProtection="1">
      <alignment horizontal="right" vertical="center"/>
    </xf>
    <xf numFmtId="0" fontId="20" fillId="0" borderId="0" xfId="0" applyNumberFormat="1" applyFont="1" applyFill="1" applyBorder="1" applyAlignment="1" applyProtection="1">
      <alignment horizontal="center" vertical="center" wrapText="1"/>
    </xf>
    <xf numFmtId="0" fontId="21" fillId="0" borderId="0" xfId="1" applyFont="1" applyBorder="1" applyAlignment="1" applyProtection="1">
      <alignment horizontal="center" vertical="center"/>
      <protection locked="0"/>
    </xf>
    <xf numFmtId="0" fontId="24" fillId="0" borderId="0" xfId="0" applyFont="1" applyAlignment="1" applyProtection="1">
      <alignment horizontal="center" vertical="center"/>
    </xf>
    <xf numFmtId="0" fontId="24" fillId="0" borderId="0" xfId="0" applyFont="1" applyProtection="1">
      <alignment vertical="center"/>
    </xf>
    <xf numFmtId="0" fontId="24" fillId="0" borderId="0" xfId="0" applyFont="1" applyAlignment="1" applyProtection="1">
      <alignment vertical="center"/>
    </xf>
    <xf numFmtId="0" fontId="30" fillId="0" borderId="0" xfId="0" applyFont="1" applyAlignment="1" applyProtection="1">
      <alignment horizontal="center" vertical="center"/>
    </xf>
    <xf numFmtId="0" fontId="30" fillId="0" borderId="0" xfId="0" applyFont="1" applyBorder="1" applyAlignment="1" applyProtection="1">
      <alignment horizontal="left" vertical="center"/>
    </xf>
    <xf numFmtId="0" fontId="25" fillId="0" borderId="0" xfId="0" applyFont="1" applyBorder="1" applyAlignment="1" applyProtection="1">
      <alignment vertical="center"/>
    </xf>
    <xf numFmtId="0" fontId="32" fillId="0" borderId="0" xfId="0" applyFont="1" applyProtection="1">
      <alignment vertical="center"/>
    </xf>
    <xf numFmtId="0" fontId="0" fillId="0" borderId="0" xfId="0" applyAlignment="1">
      <alignment horizontal="left" vertical="center"/>
    </xf>
    <xf numFmtId="0" fontId="0" fillId="0" borderId="0" xfId="0" applyProtection="1">
      <alignment vertical="center"/>
      <protection locked="0"/>
    </xf>
    <xf numFmtId="0" fontId="15" fillId="0" borderId="0" xfId="1" applyFont="1" applyFill="1" applyProtection="1">
      <alignment vertical="center"/>
    </xf>
    <xf numFmtId="0" fontId="15" fillId="0" borderId="0" xfId="1" applyFont="1" applyFill="1" applyBorder="1" applyAlignment="1" applyProtection="1">
      <alignment horizontal="right" vertical="center"/>
    </xf>
    <xf numFmtId="0" fontId="3" fillId="0" borderId="0" xfId="0" applyFont="1">
      <alignment vertical="center"/>
    </xf>
    <xf numFmtId="0" fontId="12" fillId="0" borderId="3" xfId="1" applyFont="1" applyFill="1" applyBorder="1" applyAlignment="1" applyProtection="1">
      <alignment horizontal="center" vertical="center" wrapText="1"/>
    </xf>
    <xf numFmtId="0" fontId="12" fillId="0" borderId="4" xfId="1" applyFont="1" applyFill="1" applyBorder="1" applyAlignment="1" applyProtection="1">
      <alignment horizontal="center" vertical="center" wrapText="1"/>
    </xf>
    <xf numFmtId="0" fontId="12" fillId="0" borderId="6" xfId="1" applyFont="1" applyFill="1" applyBorder="1" applyAlignment="1" applyProtection="1">
      <alignment vertical="center" shrinkToFit="1"/>
    </xf>
    <xf numFmtId="38" fontId="12" fillId="2" borderId="7" xfId="2" applyFont="1" applyFill="1" applyBorder="1" applyAlignment="1" applyProtection="1">
      <alignment vertical="center"/>
    </xf>
    <xf numFmtId="38" fontId="12" fillId="0" borderId="0" xfId="0" applyNumberFormat="1" applyFont="1" applyFill="1" applyBorder="1" applyAlignment="1" applyProtection="1">
      <alignment vertical="center"/>
    </xf>
    <xf numFmtId="38" fontId="12" fillId="0" borderId="0" xfId="2" applyNumberFormat="1" applyFont="1" applyFill="1" applyBorder="1" applyAlignment="1" applyProtection="1">
      <alignment vertical="center" shrinkToFit="1"/>
      <protection locked="0"/>
    </xf>
    <xf numFmtId="0" fontId="12" fillId="0" borderId="1" xfId="1" applyFont="1" applyFill="1" applyBorder="1" applyAlignment="1" applyProtection="1">
      <alignment vertical="center" shrinkToFit="1"/>
      <protection locked="0"/>
    </xf>
    <xf numFmtId="0" fontId="12" fillId="0" borderId="12" xfId="1" applyFont="1" applyFill="1" applyBorder="1" applyAlignment="1" applyProtection="1">
      <alignment vertical="center" shrinkToFit="1"/>
      <protection locked="0"/>
    </xf>
    <xf numFmtId="0" fontId="18" fillId="0" borderId="0" xfId="1" applyFont="1" applyBorder="1" applyAlignment="1" applyProtection="1">
      <alignment vertical="center"/>
    </xf>
    <xf numFmtId="0" fontId="15" fillId="0" borderId="0" xfId="1" applyFont="1" applyBorder="1" applyAlignment="1" applyProtection="1">
      <alignment vertical="center" shrinkToFit="1"/>
    </xf>
    <xf numFmtId="0" fontId="15" fillId="0" borderId="0" xfId="1" applyFont="1" applyAlignment="1" applyProtection="1">
      <alignment horizontal="right" vertical="center"/>
    </xf>
    <xf numFmtId="0" fontId="44" fillId="0" borderId="0" xfId="1" applyFont="1" applyFill="1" applyAlignment="1" applyProtection="1">
      <alignment horizontal="right" vertical="center"/>
    </xf>
    <xf numFmtId="0" fontId="48" fillId="0" borderId="0" xfId="1" applyNumberFormat="1" applyFont="1" applyFill="1" applyBorder="1" applyAlignment="1" applyProtection="1">
      <alignment horizontal="center" vertical="center" wrapText="1"/>
    </xf>
    <xf numFmtId="0" fontId="48" fillId="0" borderId="0" xfId="1" applyNumberFormat="1" applyFont="1" applyFill="1" applyBorder="1" applyAlignment="1" applyProtection="1">
      <alignment horizontal="center" vertical="center"/>
    </xf>
    <xf numFmtId="0" fontId="48" fillId="0" borderId="0" xfId="1" applyNumberFormat="1" applyFont="1" applyFill="1" applyBorder="1" applyAlignment="1" applyProtection="1">
      <alignment horizontal="center" vertical="center" textRotation="255"/>
    </xf>
    <xf numFmtId="0" fontId="48" fillId="0" borderId="20" xfId="1" applyNumberFormat="1" applyFont="1" applyFill="1" applyBorder="1" applyAlignment="1" applyProtection="1">
      <alignment horizontal="center" vertical="center" wrapText="1"/>
    </xf>
    <xf numFmtId="0" fontId="48" fillId="0" borderId="21" xfId="1" applyNumberFormat="1" applyFont="1" applyFill="1" applyBorder="1" applyAlignment="1" applyProtection="1">
      <alignment horizontal="center" vertical="center" wrapText="1"/>
    </xf>
    <xf numFmtId="0" fontId="25" fillId="0" borderId="0" xfId="0" applyFont="1" applyProtection="1">
      <alignment vertical="center"/>
    </xf>
    <xf numFmtId="0" fontId="24" fillId="2" borderId="9" xfId="0" applyFont="1" applyFill="1" applyBorder="1" applyAlignment="1" applyProtection="1">
      <alignment horizontal="center" vertical="center"/>
    </xf>
    <xf numFmtId="0" fontId="15" fillId="0" borderId="0" xfId="1" applyFont="1" applyFill="1" applyProtection="1">
      <alignment vertical="center"/>
    </xf>
    <xf numFmtId="0" fontId="21" fillId="0" borderId="2" xfId="1" applyFont="1" applyBorder="1" applyAlignment="1" applyProtection="1">
      <alignment horizontal="left" vertical="center" wrapText="1"/>
      <protection locked="0"/>
    </xf>
    <xf numFmtId="38" fontId="20" fillId="0" borderId="0" xfId="11" applyFont="1" applyFill="1" applyBorder="1" applyAlignment="1" applyProtection="1">
      <alignment horizontal="right" vertical="center"/>
      <protection locked="0"/>
    </xf>
    <xf numFmtId="38" fontId="20" fillId="3" borderId="0" xfId="11" applyFont="1" applyFill="1" applyBorder="1" applyAlignment="1" applyProtection="1">
      <alignment horizontal="right" vertical="center"/>
      <protection locked="0"/>
    </xf>
    <xf numFmtId="0" fontId="29" fillId="0" borderId="0" xfId="0" applyFont="1" applyAlignment="1" applyProtection="1">
      <alignment horizontal="justify" vertical="center"/>
    </xf>
    <xf numFmtId="0" fontId="0" fillId="0" borderId="0" xfId="0" applyProtection="1">
      <alignment vertical="center"/>
    </xf>
    <xf numFmtId="0" fontId="31" fillId="0" borderId="0" xfId="0" applyFont="1" applyAlignment="1" applyProtection="1">
      <alignment horizontal="justify" vertical="center"/>
    </xf>
    <xf numFmtId="0" fontId="22" fillId="0" borderId="0" xfId="1" applyFont="1" applyProtection="1">
      <alignment vertical="center"/>
      <protection locked="0"/>
    </xf>
    <xf numFmtId="0" fontId="22" fillId="0" borderId="0" xfId="1" applyFont="1" applyAlignment="1" applyProtection="1">
      <alignment vertical="top"/>
      <protection locked="0"/>
    </xf>
    <xf numFmtId="0" fontId="21" fillId="0" borderId="12" xfId="1" applyFont="1" applyBorder="1" applyAlignment="1" applyProtection="1">
      <alignment horizontal="right" vertical="center"/>
      <protection locked="0"/>
    </xf>
    <xf numFmtId="0" fontId="21" fillId="0" borderId="17" xfId="1" applyFont="1" applyBorder="1" applyAlignment="1" applyProtection="1">
      <alignment vertical="center"/>
      <protection locked="0"/>
    </xf>
    <xf numFmtId="0" fontId="21" fillId="0" borderId="0" xfId="1" applyFont="1" applyBorder="1" applyAlignment="1" applyProtection="1">
      <alignment horizontal="right" vertical="center"/>
      <protection locked="0"/>
    </xf>
    <xf numFmtId="0" fontId="21" fillId="0" borderId="2" xfId="1" applyFont="1" applyFill="1" applyBorder="1" applyAlignment="1" applyProtection="1">
      <alignment horizontal="right" vertical="center" wrapText="1" shrinkToFit="1"/>
      <protection locked="0"/>
    </xf>
    <xf numFmtId="0" fontId="21" fillId="0" borderId="0" xfId="1" applyFont="1" applyProtection="1">
      <alignment vertical="center"/>
      <protection locked="0"/>
    </xf>
    <xf numFmtId="0" fontId="21" fillId="0" borderId="0" xfId="1" applyFont="1" applyAlignment="1" applyProtection="1">
      <alignment horizontal="right" vertical="center"/>
      <protection locked="0"/>
    </xf>
    <xf numFmtId="0" fontId="37" fillId="0" borderId="12" xfId="0" applyFont="1" applyBorder="1" applyAlignment="1" applyProtection="1">
      <alignment horizontal="center" vertical="center" wrapText="1"/>
      <protection locked="0"/>
    </xf>
    <xf numFmtId="0" fontId="37" fillId="0" borderId="8" xfId="0" applyFont="1" applyBorder="1" applyAlignment="1" applyProtection="1">
      <alignment horizontal="center" vertical="center" wrapText="1"/>
      <protection locked="0"/>
    </xf>
    <xf numFmtId="0" fontId="37" fillId="0" borderId="5" xfId="0" applyFont="1" applyBorder="1" applyAlignment="1" applyProtection="1">
      <alignment horizontal="center" vertical="center" wrapText="1"/>
      <protection locked="0"/>
    </xf>
    <xf numFmtId="0" fontId="15" fillId="0" borderId="0" xfId="1" applyFont="1" applyFill="1" applyProtection="1">
      <alignment vertical="center"/>
    </xf>
    <xf numFmtId="0" fontId="28" fillId="2" borderId="9" xfId="0" applyFont="1" applyFill="1" applyBorder="1" applyAlignment="1" applyProtection="1">
      <alignment horizontal="center" vertical="center" wrapText="1"/>
    </xf>
    <xf numFmtId="0" fontId="24" fillId="2" borderId="10" xfId="0" applyFont="1" applyFill="1" applyBorder="1" applyAlignment="1" applyProtection="1">
      <alignment vertical="center" wrapText="1"/>
    </xf>
    <xf numFmtId="0" fontId="26" fillId="0" borderId="9" xfId="0" applyFont="1" applyFill="1" applyBorder="1" applyAlignment="1" applyProtection="1">
      <alignment vertical="center" wrapText="1"/>
    </xf>
    <xf numFmtId="0" fontId="26" fillId="0" borderId="0" xfId="0" applyFont="1" applyAlignment="1" applyProtection="1">
      <alignment horizontal="center" vertical="center"/>
    </xf>
    <xf numFmtId="0" fontId="12" fillId="2" borderId="0" xfId="1" applyNumberFormat="1" applyFont="1" applyFill="1" applyBorder="1" applyAlignment="1" applyProtection="1">
      <alignment horizontal="center" vertical="center" shrinkToFit="1"/>
    </xf>
    <xf numFmtId="0" fontId="12" fillId="0" borderId="0" xfId="1" applyNumberFormat="1" applyFont="1" applyFill="1" applyBorder="1" applyAlignment="1" applyProtection="1">
      <alignment horizontal="center" vertical="center" shrinkToFit="1"/>
      <protection locked="0"/>
    </xf>
    <xf numFmtId="176" fontId="12" fillId="0" borderId="0" xfId="1" applyNumberFormat="1" applyFont="1" applyFill="1" applyBorder="1" applyAlignment="1" applyProtection="1">
      <alignment horizontal="center" vertical="center" shrinkToFit="1"/>
      <protection locked="0"/>
    </xf>
    <xf numFmtId="177" fontId="12" fillId="0" borderId="0" xfId="1" applyNumberFormat="1" applyFont="1" applyFill="1" applyBorder="1" applyAlignment="1" applyProtection="1">
      <alignment horizontal="center" vertical="center" shrinkToFit="1"/>
      <protection locked="0"/>
    </xf>
    <xf numFmtId="0" fontId="17" fillId="0" borderId="0" xfId="1" applyNumberFormat="1" applyFont="1" applyFill="1" applyBorder="1" applyAlignment="1" applyProtection="1">
      <alignment horizontal="center" vertical="center" shrinkToFit="1"/>
    </xf>
    <xf numFmtId="0" fontId="20" fillId="2" borderId="23" xfId="0" applyNumberFormat="1" applyFont="1" applyFill="1" applyBorder="1" applyAlignment="1" applyProtection="1">
      <alignment horizontal="center" vertical="center"/>
    </xf>
    <xf numFmtId="0" fontId="20" fillId="2" borderId="24" xfId="0" applyNumberFormat="1" applyFont="1" applyFill="1" applyBorder="1" applyAlignment="1" applyProtection="1">
      <alignment horizontal="left" vertical="center"/>
    </xf>
    <xf numFmtId="0" fontId="20" fillId="2" borderId="26" xfId="0" applyNumberFormat="1" applyFont="1" applyFill="1" applyBorder="1" applyAlignment="1" applyProtection="1">
      <alignment horizontal="right" vertical="center"/>
    </xf>
    <xf numFmtId="0" fontId="34" fillId="2" borderId="10" xfId="0" applyFont="1" applyFill="1" applyBorder="1" applyAlignment="1" applyProtection="1">
      <alignment vertical="center" wrapText="1"/>
    </xf>
    <xf numFmtId="38" fontId="12" fillId="0" borderId="0" xfId="2" applyFont="1" applyFill="1" applyBorder="1" applyAlignment="1" applyProtection="1">
      <alignment vertical="center" shrinkToFit="1"/>
      <protection locked="0"/>
    </xf>
    <xf numFmtId="176" fontId="12" fillId="0" borderId="0" xfId="3" applyNumberFormat="1" applyFont="1" applyFill="1" applyAlignment="1" applyProtection="1">
      <alignment horizontal="center" vertical="center" shrinkToFit="1"/>
      <protection locked="0"/>
    </xf>
    <xf numFmtId="0" fontId="12" fillId="0" borderId="0" xfId="3" applyNumberFormat="1" applyFont="1" applyFill="1" applyAlignment="1" applyProtection="1">
      <alignment horizontal="center" vertical="center" shrinkToFit="1"/>
      <protection locked="0"/>
    </xf>
    <xf numFmtId="176" fontId="12" fillId="2" borderId="7" xfId="0" applyNumberFormat="1" applyFont="1" applyFill="1" applyBorder="1" applyAlignment="1" applyProtection="1">
      <alignment horizontal="center" vertical="center" shrinkToFit="1"/>
      <protection locked="0"/>
    </xf>
    <xf numFmtId="0" fontId="12" fillId="2" borderId="7" xfId="0" applyNumberFormat="1" applyFont="1" applyFill="1" applyBorder="1" applyAlignment="1" applyProtection="1">
      <alignment horizontal="center" vertical="center" shrinkToFit="1"/>
      <protection locked="0"/>
    </xf>
    <xf numFmtId="0" fontId="49" fillId="0" borderId="22" xfId="1" applyNumberFormat="1" applyFont="1" applyFill="1" applyBorder="1" applyAlignment="1" applyProtection="1">
      <alignment horizontal="left" vertical="center"/>
      <protection locked="0"/>
    </xf>
    <xf numFmtId="0" fontId="46" fillId="0" borderId="22" xfId="0" applyNumberFormat="1" applyFont="1" applyFill="1" applyBorder="1" applyAlignment="1" applyProtection="1"/>
    <xf numFmtId="0" fontId="49" fillId="0" borderId="0" xfId="1" applyNumberFormat="1" applyFont="1" applyFill="1" applyBorder="1" applyAlignment="1" applyProtection="1">
      <alignment vertical="center"/>
      <protection locked="0"/>
    </xf>
    <xf numFmtId="0" fontId="49" fillId="0" borderId="0" xfId="1" applyFont="1" applyAlignment="1" applyProtection="1">
      <alignment vertical="center"/>
    </xf>
    <xf numFmtId="0" fontId="50" fillId="0" borderId="0" xfId="0" applyNumberFormat="1" applyFont="1" applyFill="1" applyBorder="1" applyAlignment="1" applyProtection="1">
      <alignment vertical="center"/>
    </xf>
    <xf numFmtId="0" fontId="27" fillId="0" borderId="0" xfId="0" applyFont="1" applyAlignment="1" applyProtection="1">
      <alignment horizontal="center" vertical="center"/>
    </xf>
    <xf numFmtId="0" fontId="12" fillId="0" borderId="6" xfId="1" applyFont="1" applyFill="1" applyBorder="1" applyAlignment="1" applyProtection="1">
      <alignment vertical="center" wrapText="1" shrinkToFit="1"/>
    </xf>
    <xf numFmtId="0" fontId="27" fillId="0" borderId="0" xfId="0" applyFont="1" applyAlignment="1" applyProtection="1">
      <alignment horizontal="center" vertical="center"/>
    </xf>
    <xf numFmtId="0" fontId="37" fillId="0" borderId="17" xfId="0" applyFont="1" applyBorder="1" applyAlignment="1" applyProtection="1">
      <alignment horizontal="left" vertical="center" wrapText="1"/>
      <protection locked="0"/>
    </xf>
    <xf numFmtId="0" fontId="37" fillId="0" borderId="9" xfId="0" applyFont="1" applyBorder="1" applyAlignment="1" applyProtection="1">
      <alignment horizontal="justify" vertical="center" wrapText="1"/>
      <protection locked="0"/>
    </xf>
    <xf numFmtId="0" fontId="37" fillId="0" borderId="1" xfId="0" applyFont="1" applyBorder="1" applyAlignment="1" applyProtection="1">
      <alignment horizontal="right" vertical="center" wrapText="1"/>
      <protection locked="0"/>
    </xf>
    <xf numFmtId="0" fontId="37" fillId="0" borderId="11" xfId="0" applyFont="1" applyBorder="1" applyAlignment="1" applyProtection="1">
      <alignment horizontal="right" vertical="center" wrapText="1"/>
      <protection locked="0"/>
    </xf>
    <xf numFmtId="0" fontId="37" fillId="0" borderId="4" xfId="0" applyFont="1" applyBorder="1" applyAlignment="1" applyProtection="1">
      <alignment horizontal="right" vertical="center" wrapText="1"/>
      <protection locked="0"/>
    </xf>
    <xf numFmtId="0" fontId="37" fillId="0" borderId="18" xfId="0" applyFont="1" applyBorder="1" applyAlignment="1" applyProtection="1">
      <alignment horizontal="left" vertical="center" wrapText="1"/>
      <protection locked="0"/>
    </xf>
    <xf numFmtId="0" fontId="37" fillId="0" borderId="0" xfId="0" applyFont="1" applyBorder="1" applyAlignment="1" applyProtection="1">
      <alignment horizontal="right" vertical="center" wrapText="1"/>
      <protection locked="0"/>
    </xf>
    <xf numFmtId="0" fontId="51" fillId="0" borderId="0" xfId="0" applyFont="1" applyAlignment="1">
      <alignment horizontal="justify" vertical="center" wrapText="1"/>
    </xf>
    <xf numFmtId="0" fontId="25" fillId="0" borderId="0" xfId="0" applyFont="1" applyBorder="1" applyAlignment="1" applyProtection="1">
      <alignment horizontal="left" vertical="center"/>
    </xf>
    <xf numFmtId="0" fontId="52" fillId="7" borderId="9" xfId="0" applyFont="1" applyFill="1" applyBorder="1" applyAlignment="1">
      <alignment horizontal="center" vertical="center" wrapText="1"/>
    </xf>
    <xf numFmtId="0" fontId="13" fillId="0" borderId="6" xfId="0" applyNumberFormat="1" applyFont="1" applyFill="1" applyBorder="1" applyAlignment="1" applyProtection="1">
      <alignment horizontal="center" vertical="center"/>
    </xf>
    <xf numFmtId="0" fontId="37" fillId="5" borderId="9" xfId="0" applyFont="1" applyFill="1" applyBorder="1" applyAlignment="1" applyProtection="1">
      <alignment horizontal="center" vertical="center" wrapText="1"/>
      <protection locked="0"/>
    </xf>
    <xf numFmtId="0" fontId="37" fillId="0" borderId="9" xfId="0" applyFont="1" applyFill="1" applyBorder="1" applyAlignment="1" applyProtection="1">
      <alignment horizontal="center" vertical="center" wrapText="1"/>
      <protection locked="0"/>
    </xf>
    <xf numFmtId="0" fontId="37" fillId="0" borderId="27" xfId="0" applyFont="1" applyBorder="1" applyAlignment="1" applyProtection="1">
      <alignment horizontal="left" vertical="center" wrapText="1"/>
      <protection locked="0"/>
    </xf>
    <xf numFmtId="182" fontId="20" fillId="0" borderId="0" xfId="1" applyNumberFormat="1" applyFont="1" applyFill="1" applyBorder="1" applyAlignment="1" applyProtection="1">
      <alignment horizontal="center" vertical="center"/>
      <protection locked="0"/>
    </xf>
    <xf numFmtId="0" fontId="46" fillId="0" borderId="0" xfId="0" applyNumberFormat="1" applyFont="1" applyFill="1" applyBorder="1" applyAlignment="1" applyProtection="1"/>
    <xf numFmtId="0" fontId="20" fillId="0" borderId="0" xfId="0" applyNumberFormat="1" applyFont="1" applyFill="1" applyBorder="1" applyAlignment="1" applyProtection="1">
      <alignment horizontal="left" vertical="center"/>
    </xf>
    <xf numFmtId="38" fontId="20" fillId="0" borderId="0" xfId="0" applyNumberFormat="1" applyFont="1" applyFill="1" applyBorder="1" applyAlignment="1" applyProtection="1">
      <alignment horizontal="right" vertical="center"/>
    </xf>
    <xf numFmtId="38" fontId="12" fillId="0" borderId="0" xfId="0" applyNumberFormat="1" applyFont="1" applyFill="1" applyBorder="1" applyAlignment="1" applyProtection="1">
      <alignment horizontal="right" vertical="center" shrinkToFit="1"/>
      <protection locked="0"/>
    </xf>
    <xf numFmtId="0" fontId="52" fillId="7" borderId="9" xfId="0" applyFont="1" applyFill="1" applyBorder="1" applyAlignment="1">
      <alignment horizontal="center" vertical="center" wrapText="1"/>
    </xf>
    <xf numFmtId="0" fontId="53" fillId="7" borderId="1" xfId="0" applyFont="1" applyFill="1" applyBorder="1" applyAlignment="1">
      <alignment horizontal="center" vertical="center" wrapText="1"/>
    </xf>
    <xf numFmtId="178" fontId="54" fillId="2" borderId="9" xfId="1" applyNumberFormat="1" applyFont="1" applyFill="1" applyBorder="1" applyAlignment="1" applyProtection="1">
      <alignment horizontal="center" vertical="center" shrinkToFit="1"/>
      <protection locked="0"/>
    </xf>
    <xf numFmtId="0" fontId="54" fillId="2" borderId="1" xfId="1" applyFont="1" applyFill="1" applyBorder="1" applyAlignment="1" applyProtection="1">
      <alignment horizontal="center" vertical="center"/>
      <protection locked="0"/>
    </xf>
    <xf numFmtId="0" fontId="54" fillId="2" borderId="1" xfId="1" applyFont="1" applyFill="1" applyBorder="1" applyAlignment="1" applyProtection="1">
      <alignment horizontal="center" vertical="center" wrapText="1"/>
      <protection locked="0"/>
    </xf>
    <xf numFmtId="0" fontId="54" fillId="2" borderId="12" xfId="1" applyFont="1" applyFill="1" applyBorder="1" applyAlignment="1" applyProtection="1">
      <alignment horizontal="center" vertical="center" wrapText="1"/>
      <protection locked="0"/>
    </xf>
    <xf numFmtId="178" fontId="54" fillId="2" borderId="9" xfId="1" applyNumberFormat="1" applyFont="1" applyFill="1" applyBorder="1" applyAlignment="1" applyProtection="1">
      <alignment horizontal="center" vertical="center" wrapText="1" shrinkToFit="1"/>
      <protection locked="0"/>
    </xf>
    <xf numFmtId="0" fontId="44" fillId="0" borderId="0" xfId="1" applyFont="1" applyAlignment="1" applyProtection="1">
      <alignment horizontal="right" vertical="top"/>
    </xf>
    <xf numFmtId="0" fontId="53" fillId="7" borderId="1" xfId="0" applyFont="1" applyFill="1" applyBorder="1" applyAlignment="1">
      <alignment horizontal="center" vertical="center" wrapText="1"/>
    </xf>
    <xf numFmtId="38" fontId="25" fillId="0" borderId="0" xfId="11" applyFont="1" applyBorder="1" applyAlignment="1" applyProtection="1">
      <alignment horizontal="left" vertical="center"/>
    </xf>
    <xf numFmtId="0" fontId="40" fillId="0" borderId="0" xfId="0" applyFont="1" applyBorder="1" applyAlignment="1" applyProtection="1">
      <alignment horizontal="left" vertical="center"/>
    </xf>
    <xf numFmtId="0" fontId="56" fillId="0" borderId="0" xfId="0" applyFont="1" applyBorder="1" applyAlignment="1" applyProtection="1">
      <alignment horizontal="left" vertical="center"/>
    </xf>
    <xf numFmtId="0" fontId="53" fillId="7" borderId="13" xfId="0" applyFont="1" applyFill="1" applyBorder="1" applyAlignment="1">
      <alignment horizontal="center" vertical="center" wrapText="1"/>
    </xf>
    <xf numFmtId="180" fontId="24" fillId="0" borderId="11" xfId="0" applyNumberFormat="1" applyFont="1" applyFill="1" applyBorder="1" applyAlignment="1">
      <alignment horizontal="center" vertical="center"/>
    </xf>
    <xf numFmtId="0" fontId="24" fillId="2" borderId="11" xfId="0" applyNumberFormat="1" applyFont="1" applyFill="1" applyBorder="1" applyAlignment="1">
      <alignment horizontal="center" vertical="center"/>
    </xf>
    <xf numFmtId="0" fontId="24" fillId="2" borderId="30" xfId="0" applyNumberFormat="1" applyFont="1" applyFill="1" applyBorder="1" applyAlignment="1">
      <alignment horizontal="center" vertical="center"/>
    </xf>
    <xf numFmtId="0" fontId="24" fillId="2" borderId="28" xfId="0" applyNumberFormat="1" applyFont="1" applyFill="1" applyBorder="1" applyAlignment="1">
      <alignment horizontal="center" vertical="center"/>
    </xf>
    <xf numFmtId="0" fontId="24" fillId="2" borderId="29" xfId="0" applyNumberFormat="1" applyFont="1" applyFill="1" applyBorder="1" applyAlignment="1">
      <alignment horizontal="center" vertical="center"/>
    </xf>
    <xf numFmtId="0" fontId="24" fillId="2" borderId="12" xfId="0" applyNumberFormat="1" applyFont="1" applyFill="1" applyBorder="1" applyAlignment="1">
      <alignment horizontal="center" vertical="center"/>
    </xf>
    <xf numFmtId="0" fontId="52" fillId="7" borderId="13" xfId="0" applyFont="1" applyFill="1" applyBorder="1" applyAlignment="1">
      <alignment horizontal="center" vertical="center" wrapText="1"/>
    </xf>
    <xf numFmtId="0" fontId="53" fillId="7" borderId="12" xfId="0" applyFont="1" applyFill="1" applyBorder="1" applyAlignment="1">
      <alignment horizontal="center" vertical="center" wrapText="1"/>
    </xf>
    <xf numFmtId="0" fontId="53" fillId="0" borderId="0" xfId="0" applyFont="1" applyFill="1" applyBorder="1" applyAlignment="1">
      <alignment horizontal="center" vertical="center" wrapText="1"/>
    </xf>
    <xf numFmtId="0" fontId="37" fillId="6" borderId="9" xfId="0" applyFont="1" applyFill="1" applyBorder="1" applyAlignment="1" applyProtection="1">
      <alignment horizontal="center" vertical="center" wrapText="1"/>
      <protection locked="0"/>
    </xf>
    <xf numFmtId="0" fontId="37" fillId="6" borderId="9" xfId="0" applyFont="1" applyFill="1" applyBorder="1" applyAlignment="1" applyProtection="1">
      <alignment horizontal="justify" vertical="center" wrapText="1"/>
      <protection locked="0"/>
    </xf>
    <xf numFmtId="38" fontId="37" fillId="6" borderId="9" xfId="11" applyFont="1" applyFill="1" applyBorder="1" applyAlignment="1" applyProtection="1">
      <alignment horizontal="center" vertical="center" wrapText="1"/>
      <protection locked="0"/>
    </xf>
    <xf numFmtId="0" fontId="37" fillId="0" borderId="9" xfId="0" applyFont="1" applyBorder="1" applyAlignment="1" applyProtection="1">
      <alignment horizontal="center" vertical="center" wrapText="1"/>
      <protection locked="0"/>
    </xf>
    <xf numFmtId="38" fontId="37" fillId="0" borderId="9" xfId="11" applyFont="1" applyBorder="1" applyAlignment="1" applyProtection="1">
      <alignment horizontal="center" vertical="center" wrapText="1"/>
      <protection locked="0"/>
    </xf>
    <xf numFmtId="0" fontId="24" fillId="0" borderId="0" xfId="0" applyFont="1" applyProtection="1">
      <alignment vertical="center"/>
      <protection locked="0"/>
    </xf>
    <xf numFmtId="38" fontId="57" fillId="0" borderId="0" xfId="11" applyFont="1" applyFill="1" applyBorder="1" applyAlignment="1" applyProtection="1">
      <alignment horizontal="center" vertical="center" wrapText="1"/>
      <protection locked="0"/>
    </xf>
    <xf numFmtId="0" fontId="57" fillId="0" borderId="0" xfId="0" applyFont="1" applyFill="1" applyBorder="1" applyAlignment="1" applyProtection="1">
      <alignment horizontal="center" vertical="center" wrapText="1"/>
      <protection locked="0"/>
    </xf>
    <xf numFmtId="181" fontId="37" fillId="0" borderId="0" xfId="16" applyNumberFormat="1" applyFont="1" applyFill="1" applyBorder="1" applyAlignment="1" applyProtection="1">
      <alignment horizontal="center" vertical="center" wrapText="1"/>
    </xf>
    <xf numFmtId="0" fontId="37" fillId="0" borderId="31" xfId="0" applyFont="1" applyFill="1" applyBorder="1" applyAlignment="1" applyProtection="1">
      <alignment vertical="center" wrapText="1"/>
      <protection locked="0"/>
    </xf>
    <xf numFmtId="0" fontId="37" fillId="0" borderId="1" xfId="0" applyFont="1" applyFill="1" applyBorder="1" applyAlignment="1" applyProtection="1">
      <alignment horizontal="center" vertical="center" wrapText="1"/>
      <protection locked="0"/>
    </xf>
    <xf numFmtId="0" fontId="36" fillId="0" borderId="1" xfId="0" applyFont="1" applyFill="1" applyBorder="1" applyAlignment="1" applyProtection="1">
      <alignment horizontal="left" vertical="center" wrapText="1"/>
      <protection locked="0"/>
    </xf>
    <xf numFmtId="0" fontId="36" fillId="0" borderId="12" xfId="0" applyFont="1" applyFill="1" applyBorder="1" applyAlignment="1" applyProtection="1">
      <alignment horizontal="left" vertical="center" wrapText="1"/>
      <protection locked="0"/>
    </xf>
    <xf numFmtId="0" fontId="36" fillId="0" borderId="12" xfId="0" applyFont="1" applyFill="1" applyBorder="1" applyAlignment="1" applyProtection="1">
      <alignment horizontal="center" vertical="center"/>
      <protection locked="0"/>
    </xf>
    <xf numFmtId="0" fontId="36" fillId="0" borderId="28" xfId="0" applyFont="1" applyFill="1" applyBorder="1" applyAlignment="1" applyProtection="1">
      <alignment horizontal="center" vertical="center"/>
      <protection locked="0"/>
    </xf>
    <xf numFmtId="176" fontId="12" fillId="2" borderId="7" xfId="1" applyNumberFormat="1" applyFont="1" applyFill="1" applyBorder="1" applyAlignment="1" applyProtection="1">
      <alignment horizontal="center" vertical="center" shrinkToFit="1"/>
    </xf>
    <xf numFmtId="183" fontId="20" fillId="0" borderId="0" xfId="1" applyNumberFormat="1" applyFont="1" applyFill="1" applyBorder="1" applyAlignment="1" applyProtection="1">
      <alignment horizontal="center" vertical="center"/>
      <protection locked="0"/>
    </xf>
    <xf numFmtId="184" fontId="20" fillId="0" borderId="0" xfId="1" applyNumberFormat="1" applyFont="1" applyFill="1" applyBorder="1" applyAlignment="1" applyProtection="1">
      <alignment horizontal="center" vertical="center"/>
      <protection locked="0"/>
    </xf>
    <xf numFmtId="0" fontId="21" fillId="0" borderId="1" xfId="1" applyNumberFormat="1" applyFont="1" applyBorder="1" applyAlignment="1" applyProtection="1">
      <alignment horizontal="right" vertical="center"/>
      <protection locked="0"/>
    </xf>
    <xf numFmtId="0" fontId="20" fillId="0" borderId="0" xfId="1" applyNumberFormat="1" applyFont="1" applyFill="1" applyBorder="1" applyAlignment="1" applyProtection="1">
      <alignment horizontal="center" vertical="center" shrinkToFit="1"/>
      <protection locked="0"/>
    </xf>
    <xf numFmtId="0" fontId="37" fillId="6" borderId="1" xfId="0" applyFont="1" applyFill="1" applyBorder="1" applyAlignment="1" applyProtection="1">
      <alignment horizontal="center" vertical="center" wrapText="1"/>
      <protection locked="0"/>
    </xf>
    <xf numFmtId="0" fontId="37" fillId="6" borderId="2" xfId="0" applyFont="1" applyFill="1" applyBorder="1" applyAlignment="1" applyProtection="1">
      <alignment horizontal="center" vertical="center" wrapText="1"/>
      <protection locked="0"/>
    </xf>
    <xf numFmtId="0" fontId="37" fillId="6" borderId="17" xfId="0" applyFont="1" applyFill="1" applyBorder="1" applyAlignment="1" applyProtection="1">
      <alignment horizontal="center" vertical="center" wrapText="1"/>
      <protection locked="0"/>
    </xf>
    <xf numFmtId="179" fontId="25" fillId="0" borderId="1" xfId="0" applyNumberFormat="1" applyFont="1" applyBorder="1" applyAlignment="1" applyProtection="1">
      <alignment horizontal="center" vertical="center"/>
      <protection locked="0"/>
    </xf>
    <xf numFmtId="179" fontId="25" fillId="0" borderId="2" xfId="0" applyNumberFormat="1" applyFont="1" applyBorder="1" applyAlignment="1" applyProtection="1">
      <alignment horizontal="center" vertical="center"/>
      <protection locked="0"/>
    </xf>
    <xf numFmtId="179" fontId="25" fillId="0" borderId="17" xfId="0" applyNumberFormat="1" applyFont="1" applyBorder="1" applyAlignment="1" applyProtection="1">
      <alignment horizontal="center" vertical="center"/>
      <protection locked="0"/>
    </xf>
    <xf numFmtId="0" fontId="52" fillId="7" borderId="1" xfId="0" applyFont="1" applyFill="1" applyBorder="1" applyAlignment="1">
      <alignment horizontal="center" vertical="center" wrapText="1"/>
    </xf>
    <xf numFmtId="0" fontId="52" fillId="7" borderId="2" xfId="0" applyFont="1" applyFill="1" applyBorder="1" applyAlignment="1">
      <alignment horizontal="center" vertical="center" wrapText="1"/>
    </xf>
    <xf numFmtId="0" fontId="52" fillId="7" borderId="17" xfId="0" applyFont="1" applyFill="1" applyBorder="1" applyAlignment="1">
      <alignment horizontal="center" vertical="center" wrapText="1"/>
    </xf>
    <xf numFmtId="0" fontId="37" fillId="0" borderId="1" xfId="0" applyFont="1" applyBorder="1" applyAlignment="1" applyProtection="1">
      <alignment horizontal="center" vertical="center" wrapText="1"/>
      <protection locked="0"/>
    </xf>
    <xf numFmtId="0" fontId="37" fillId="0" borderId="2" xfId="0" applyFont="1" applyBorder="1" applyAlignment="1" applyProtection="1">
      <alignment horizontal="center" vertical="center" wrapText="1"/>
      <protection locked="0"/>
    </xf>
    <xf numFmtId="0" fontId="37" fillId="0" borderId="17" xfId="0" applyFont="1" applyBorder="1" applyAlignment="1" applyProtection="1">
      <alignment horizontal="center" vertical="center" wrapText="1"/>
      <protection locked="0"/>
    </xf>
    <xf numFmtId="0" fontId="23" fillId="0" borderId="0" xfId="0" applyFont="1" applyProtection="1">
      <alignment vertical="center"/>
    </xf>
    <xf numFmtId="0" fontId="24" fillId="2" borderId="9" xfId="0" applyFont="1" applyFill="1" applyBorder="1" applyAlignment="1" applyProtection="1">
      <alignment horizontal="center" vertical="center"/>
    </xf>
    <xf numFmtId="0" fontId="24" fillId="0" borderId="9" xfId="0" applyFont="1" applyFill="1" applyBorder="1" applyAlignment="1" applyProtection="1">
      <alignment horizontal="center" vertical="center"/>
    </xf>
    <xf numFmtId="0" fontId="27" fillId="0" borderId="0" xfId="0" applyFont="1" applyAlignment="1" applyProtection="1">
      <alignment horizontal="center" vertical="center"/>
    </xf>
    <xf numFmtId="0" fontId="40" fillId="0" borderId="0" xfId="0" applyFont="1" applyAlignment="1" applyProtection="1">
      <alignment horizontal="left" vertical="center"/>
    </xf>
    <xf numFmtId="0" fontId="25" fillId="0" borderId="0" xfId="0" applyFont="1" applyAlignment="1" applyProtection="1">
      <alignment horizontal="center" vertical="center"/>
    </xf>
    <xf numFmtId="0" fontId="34" fillId="0" borderId="13" xfId="0" applyFont="1" applyFill="1" applyBorder="1" applyAlignment="1" applyProtection="1">
      <alignment vertical="center" wrapText="1"/>
    </xf>
    <xf numFmtId="0" fontId="34" fillId="0" borderId="10" xfId="0" applyFont="1" applyFill="1" applyBorder="1" applyAlignment="1" applyProtection="1">
      <alignment vertical="center" wrapText="1"/>
    </xf>
    <xf numFmtId="0" fontId="34" fillId="0" borderId="14" xfId="0" applyFont="1" applyFill="1" applyBorder="1" applyAlignment="1" applyProtection="1">
      <alignment vertical="center" wrapText="1"/>
    </xf>
    <xf numFmtId="0" fontId="25" fillId="0" borderId="0" xfId="0" applyFont="1" applyAlignment="1" applyProtection="1">
      <alignment horizontal="left" vertical="center"/>
    </xf>
    <xf numFmtId="0" fontId="24" fillId="0" borderId="0" xfId="0" applyNumberFormat="1" applyFont="1" applyAlignment="1" applyProtection="1">
      <alignment horizontal="left" vertical="center" wrapText="1"/>
      <protection locked="0"/>
    </xf>
    <xf numFmtId="179" fontId="24" fillId="0" borderId="0" xfId="0" applyNumberFormat="1" applyFont="1" applyAlignment="1" applyProtection="1">
      <alignment horizontal="left" vertical="center" wrapText="1"/>
      <protection locked="0"/>
    </xf>
    <xf numFmtId="0" fontId="37" fillId="6" borderId="9" xfId="0" applyFont="1" applyFill="1" applyBorder="1" applyAlignment="1" applyProtection="1">
      <alignment horizontal="center" vertical="center" wrapText="1"/>
      <protection locked="0"/>
    </xf>
    <xf numFmtId="0" fontId="37" fillId="0" borderId="9" xfId="0" applyFont="1" applyBorder="1" applyAlignment="1" applyProtection="1">
      <alignment horizontal="center" vertical="center" wrapText="1"/>
      <protection locked="0"/>
    </xf>
    <xf numFmtId="38" fontId="25" fillId="0" borderId="4" xfId="0" applyNumberFormat="1" applyFont="1" applyBorder="1" applyAlignment="1" applyProtection="1">
      <alignment horizontal="center" vertical="center"/>
    </xf>
    <xf numFmtId="0" fontId="25" fillId="0" borderId="4" xfId="0" applyFont="1" applyBorder="1" applyAlignment="1" applyProtection="1">
      <alignment horizontal="center" vertical="center"/>
    </xf>
    <xf numFmtId="0" fontId="52" fillId="7" borderId="9" xfId="0" applyFont="1" applyFill="1" applyBorder="1" applyAlignment="1">
      <alignment horizontal="center" vertical="center" wrapText="1"/>
    </xf>
    <xf numFmtId="0" fontId="55" fillId="0" borderId="27" xfId="0" applyFont="1" applyFill="1" applyBorder="1" applyAlignment="1">
      <alignment horizontal="left" wrapText="1"/>
    </xf>
    <xf numFmtId="0" fontId="55" fillId="0" borderId="14" xfId="0" applyFont="1" applyFill="1" applyBorder="1" applyAlignment="1">
      <alignment horizontal="left" wrapText="1"/>
    </xf>
    <xf numFmtId="0" fontId="55" fillId="0" borderId="8" xfId="0" applyFont="1" applyFill="1" applyBorder="1" applyAlignment="1">
      <alignment horizontal="left" wrapText="1"/>
    </xf>
    <xf numFmtId="0" fontId="26" fillId="0" borderId="13" xfId="0" applyFont="1" applyFill="1" applyBorder="1" applyAlignment="1" applyProtection="1">
      <alignment horizontal="left" vertical="center" wrapText="1"/>
      <protection locked="0"/>
    </xf>
    <xf numFmtId="0" fontId="26" fillId="0" borderId="10" xfId="0" applyFont="1" applyFill="1" applyBorder="1" applyAlignment="1" applyProtection="1">
      <alignment horizontal="left" vertical="center" wrapText="1"/>
      <protection locked="0"/>
    </xf>
    <xf numFmtId="0" fontId="26" fillId="0" borderId="14" xfId="0" applyFont="1" applyFill="1" applyBorder="1" applyAlignment="1" applyProtection="1">
      <alignment horizontal="left" vertical="center" wrapText="1"/>
      <protection locked="0"/>
    </xf>
    <xf numFmtId="0" fontId="26" fillId="0" borderId="19" xfId="0" applyFont="1" applyBorder="1" applyAlignment="1" applyProtection="1">
      <alignment horizontal="center" vertical="center"/>
      <protection locked="0"/>
    </xf>
    <xf numFmtId="0" fontId="24" fillId="2" borderId="13" xfId="0" applyFont="1" applyFill="1" applyBorder="1" applyAlignment="1" applyProtection="1">
      <alignment horizontal="center" vertical="center" wrapText="1"/>
    </xf>
    <xf numFmtId="0" fontId="24" fillId="2" borderId="10" xfId="0" applyFont="1" applyFill="1" applyBorder="1" applyAlignment="1" applyProtection="1">
      <alignment horizontal="center" vertical="center" wrapText="1"/>
    </xf>
    <xf numFmtId="0" fontId="24" fillId="2" borderId="14" xfId="0" applyFont="1" applyFill="1" applyBorder="1" applyAlignment="1" applyProtection="1">
      <alignment horizontal="center" vertical="center" wrapText="1"/>
    </xf>
    <xf numFmtId="0" fontId="45" fillId="0" borderId="0" xfId="0" applyFont="1" applyBorder="1" applyAlignment="1">
      <alignment horizontal="left" vertical="center"/>
    </xf>
    <xf numFmtId="0" fontId="53" fillId="7" borderId="13" xfId="0" applyFont="1" applyFill="1" applyBorder="1" applyAlignment="1">
      <alignment horizontal="center" vertical="center" wrapText="1"/>
    </xf>
    <xf numFmtId="0" fontId="53" fillId="7" borderId="10" xfId="0" applyFont="1" applyFill="1" applyBorder="1" applyAlignment="1">
      <alignment horizontal="center" vertical="center" wrapText="1"/>
    </xf>
    <xf numFmtId="0" fontId="53" fillId="7" borderId="14" xfId="0" applyFont="1" applyFill="1" applyBorder="1" applyAlignment="1">
      <alignment horizontal="center" vertical="center" wrapText="1"/>
    </xf>
    <xf numFmtId="0" fontId="53" fillId="7" borderId="1" xfId="0" applyFont="1" applyFill="1" applyBorder="1" applyAlignment="1">
      <alignment horizontal="center" vertical="center" wrapText="1"/>
    </xf>
    <xf numFmtId="0" fontId="53" fillId="7" borderId="2" xfId="0" applyFont="1" applyFill="1" applyBorder="1" applyAlignment="1">
      <alignment horizontal="center" vertical="center" wrapText="1"/>
    </xf>
    <xf numFmtId="0" fontId="53" fillId="7" borderId="17" xfId="0" applyFont="1" applyFill="1" applyBorder="1" applyAlignment="1">
      <alignment horizontal="center" vertical="center" wrapText="1"/>
    </xf>
    <xf numFmtId="0" fontId="53" fillId="7" borderId="12" xfId="0" applyFont="1" applyFill="1" applyBorder="1" applyAlignment="1">
      <alignment horizontal="center" vertical="center" wrapText="1"/>
    </xf>
    <xf numFmtId="0" fontId="53" fillId="7" borderId="18" xfId="0" applyFont="1" applyFill="1" applyBorder="1" applyAlignment="1">
      <alignment horizontal="center" vertical="center" wrapText="1"/>
    </xf>
    <xf numFmtId="0" fontId="40" fillId="0" borderId="4" xfId="0" applyFont="1" applyFill="1" applyBorder="1" applyAlignment="1">
      <alignment horizontal="justify" vertical="center" wrapText="1"/>
    </xf>
    <xf numFmtId="0" fontId="37" fillId="6" borderId="1" xfId="0" applyFont="1" applyFill="1" applyBorder="1" applyAlignment="1" applyProtection="1">
      <alignment horizontal="left" vertical="center" wrapText="1"/>
      <protection locked="0"/>
    </xf>
    <xf numFmtId="0" fontId="37" fillId="6" borderId="2" xfId="0" applyFont="1" applyFill="1" applyBorder="1" applyAlignment="1" applyProtection="1">
      <alignment horizontal="left" vertical="center" wrapText="1"/>
      <protection locked="0"/>
    </xf>
    <xf numFmtId="0" fontId="37" fillId="6" borderId="17" xfId="0" applyFont="1" applyFill="1" applyBorder="1" applyAlignment="1" applyProtection="1">
      <alignment horizontal="left" vertical="center" wrapText="1"/>
      <protection locked="0"/>
    </xf>
    <xf numFmtId="0" fontId="37" fillId="0" borderId="1" xfId="0" applyFont="1" applyFill="1" applyBorder="1" applyAlignment="1" applyProtection="1">
      <alignment horizontal="left" vertical="center" wrapText="1"/>
      <protection locked="0"/>
    </xf>
    <xf numFmtId="0" fontId="37" fillId="0" borderId="2" xfId="0" applyFont="1" applyFill="1" applyBorder="1" applyAlignment="1" applyProtection="1">
      <alignment horizontal="left" vertical="center" wrapText="1"/>
      <protection locked="0"/>
    </xf>
    <xf numFmtId="0" fontId="37" fillId="0" borderId="17" xfId="0" applyFont="1" applyFill="1" applyBorder="1" applyAlignment="1" applyProtection="1">
      <alignment horizontal="left" vertical="center" wrapText="1"/>
      <protection locked="0"/>
    </xf>
    <xf numFmtId="0" fontId="37" fillId="0" borderId="1" xfId="0" applyFont="1" applyFill="1" applyBorder="1" applyAlignment="1" applyProtection="1">
      <alignment horizontal="center" vertical="center" wrapText="1"/>
      <protection locked="0"/>
    </xf>
    <xf numFmtId="0" fontId="37" fillId="0" borderId="2" xfId="0" applyFont="1" applyFill="1" applyBorder="1" applyAlignment="1" applyProtection="1">
      <alignment horizontal="center" vertical="center" wrapText="1"/>
      <protection locked="0"/>
    </xf>
    <xf numFmtId="0" fontId="37" fillId="0" borderId="17" xfId="0" applyFont="1" applyFill="1" applyBorder="1" applyAlignment="1" applyProtection="1">
      <alignment horizontal="center" vertical="center" wrapText="1"/>
      <protection locked="0"/>
    </xf>
    <xf numFmtId="0" fontId="30" fillId="0" borderId="0" xfId="0" applyFont="1" applyAlignment="1">
      <alignment horizontal="left" vertical="center"/>
    </xf>
    <xf numFmtId="0" fontId="40" fillId="0" borderId="4" xfId="0" applyFont="1" applyBorder="1" applyAlignment="1">
      <alignment vertical="center" wrapText="1"/>
    </xf>
    <xf numFmtId="0" fontId="24" fillId="2" borderId="13" xfId="0" applyFont="1" applyFill="1" applyBorder="1" applyAlignment="1">
      <alignment horizontal="center" vertical="center"/>
    </xf>
    <xf numFmtId="0" fontId="24" fillId="2" borderId="10" xfId="0" applyFont="1" applyFill="1" applyBorder="1" applyAlignment="1">
      <alignment horizontal="center" vertical="center"/>
    </xf>
    <xf numFmtId="0" fontId="24" fillId="2" borderId="14" xfId="0" applyFont="1" applyFill="1" applyBorder="1" applyAlignment="1">
      <alignment horizontal="center" vertical="center"/>
    </xf>
    <xf numFmtId="0" fontId="24" fillId="2" borderId="13" xfId="0" applyFont="1" applyFill="1" applyBorder="1" applyAlignment="1">
      <alignment horizontal="center" vertical="center" wrapText="1"/>
    </xf>
    <xf numFmtId="0" fontId="24" fillId="2" borderId="10" xfId="0" applyFont="1" applyFill="1" applyBorder="1" applyAlignment="1">
      <alignment horizontal="center" vertical="center" wrapText="1"/>
    </xf>
    <xf numFmtId="0" fontId="24" fillId="2" borderId="14" xfId="0" applyFont="1" applyFill="1" applyBorder="1" applyAlignment="1">
      <alignment horizontal="center" vertical="center" wrapText="1"/>
    </xf>
    <xf numFmtId="0" fontId="40" fillId="2" borderId="12" xfId="0" applyFont="1" applyFill="1" applyBorder="1" applyAlignment="1">
      <alignment horizontal="center" vertical="center" wrapText="1"/>
    </xf>
    <xf numFmtId="0" fontId="40" fillId="2" borderId="11" xfId="0" applyFont="1" applyFill="1" applyBorder="1" applyAlignment="1">
      <alignment horizontal="center" vertical="center" wrapText="1"/>
    </xf>
    <xf numFmtId="0" fontId="40" fillId="2" borderId="18" xfId="0" applyFont="1" applyFill="1" applyBorder="1" applyAlignment="1">
      <alignment horizontal="center" vertical="center" wrapText="1"/>
    </xf>
    <xf numFmtId="0" fontId="40" fillId="2" borderId="32" xfId="0" applyFont="1" applyFill="1" applyBorder="1" applyAlignment="1">
      <alignment horizontal="center" vertical="center" wrapText="1"/>
    </xf>
    <xf numFmtId="0" fontId="40" fillId="2" borderId="33" xfId="0" applyFont="1" applyFill="1" applyBorder="1" applyAlignment="1">
      <alignment horizontal="center" vertical="center" wrapText="1"/>
    </xf>
    <xf numFmtId="0" fontId="40" fillId="2" borderId="34" xfId="0" applyFont="1" applyFill="1" applyBorder="1" applyAlignment="1">
      <alignment horizontal="center" vertical="center" wrapText="1"/>
    </xf>
    <xf numFmtId="0" fontId="40" fillId="2" borderId="35" xfId="0" applyFont="1" applyFill="1" applyBorder="1" applyAlignment="1">
      <alignment horizontal="center" vertical="center" wrapText="1"/>
    </xf>
    <xf numFmtId="0" fontId="40" fillId="2" borderId="30" xfId="0" applyFont="1" applyFill="1" applyBorder="1" applyAlignment="1">
      <alignment horizontal="center" vertical="center" wrapText="1"/>
    </xf>
    <xf numFmtId="0" fontId="40" fillId="2" borderId="31" xfId="0" applyFont="1" applyFill="1" applyBorder="1" applyAlignment="1">
      <alignment horizontal="center" vertical="center" wrapText="1"/>
    </xf>
    <xf numFmtId="0" fontId="39" fillId="0" borderId="0" xfId="0" applyFont="1" applyAlignment="1" applyProtection="1">
      <alignment horizontal="justify" vertical="center"/>
    </xf>
    <xf numFmtId="0" fontId="40" fillId="0" borderId="0" xfId="0" applyFont="1" applyBorder="1" applyAlignment="1" applyProtection="1">
      <alignment horizontal="justify" vertical="center"/>
    </xf>
    <xf numFmtId="0" fontId="37" fillId="5" borderId="9" xfId="0" applyFont="1" applyFill="1" applyBorder="1" applyAlignment="1" applyProtection="1">
      <alignment horizontal="center" vertical="center" wrapText="1"/>
      <protection locked="0"/>
    </xf>
    <xf numFmtId="0" fontId="37" fillId="0" borderId="1" xfId="0" applyFont="1" applyBorder="1" applyAlignment="1" applyProtection="1">
      <alignment vertical="center" wrapText="1"/>
      <protection locked="0"/>
    </xf>
    <xf numFmtId="0" fontId="37" fillId="0" borderId="17" xfId="0" applyFont="1" applyBorder="1" applyAlignment="1" applyProtection="1">
      <alignment vertical="center" wrapText="1"/>
      <protection locked="0"/>
    </xf>
    <xf numFmtId="0" fontId="37" fillId="0" borderId="1" xfId="0" applyFont="1" applyBorder="1" applyAlignment="1" applyProtection="1">
      <alignment horizontal="right" vertical="center" wrapText="1"/>
      <protection locked="0"/>
    </xf>
    <xf numFmtId="0" fontId="37" fillId="0" borderId="2" xfId="0" applyFont="1" applyBorder="1" applyAlignment="1" applyProtection="1">
      <alignment horizontal="right" vertical="center" wrapText="1"/>
      <protection locked="0"/>
    </xf>
    <xf numFmtId="0" fontId="37" fillId="5" borderId="1" xfId="0" applyFont="1" applyFill="1" applyBorder="1" applyAlignment="1" applyProtection="1">
      <alignment horizontal="center" vertical="center" wrapText="1"/>
      <protection locked="0"/>
    </xf>
    <xf numFmtId="0" fontId="37" fillId="5" borderId="17" xfId="0" applyFont="1" applyFill="1" applyBorder="1" applyAlignment="1" applyProtection="1">
      <alignment horizontal="center" vertical="center" wrapText="1"/>
      <protection locked="0"/>
    </xf>
    <xf numFmtId="0" fontId="37" fillId="0" borderId="12" xfId="0" applyFont="1" applyBorder="1" applyAlignment="1" applyProtection="1">
      <alignment horizontal="left" vertical="center" wrapText="1"/>
      <protection locked="0"/>
    </xf>
    <xf numFmtId="0" fontId="37" fillId="0" borderId="11" xfId="0" applyFont="1" applyBorder="1" applyAlignment="1" applyProtection="1">
      <alignment horizontal="left" vertical="center" wrapText="1"/>
      <protection locked="0"/>
    </xf>
    <xf numFmtId="0" fontId="37" fillId="0" borderId="18" xfId="0" applyFont="1" applyBorder="1" applyAlignment="1" applyProtection="1">
      <alignment horizontal="left" vertical="center" wrapText="1"/>
      <protection locked="0"/>
    </xf>
    <xf numFmtId="0" fontId="37" fillId="0" borderId="5" xfId="0" applyFont="1" applyBorder="1" applyAlignment="1" applyProtection="1">
      <alignment horizontal="left" vertical="center" wrapText="1"/>
      <protection locked="0"/>
    </xf>
    <xf numFmtId="0" fontId="37" fillId="0" borderId="0" xfId="0" applyFont="1" applyBorder="1" applyAlignment="1" applyProtection="1">
      <alignment horizontal="left" vertical="center" wrapText="1"/>
      <protection locked="0"/>
    </xf>
    <xf numFmtId="0" fontId="37" fillId="0" borderId="19" xfId="0" applyFont="1" applyBorder="1" applyAlignment="1" applyProtection="1">
      <alignment horizontal="left" vertical="center" wrapText="1"/>
      <protection locked="0"/>
    </xf>
    <xf numFmtId="0" fontId="37" fillId="0" borderId="8" xfId="0" applyFont="1" applyBorder="1" applyAlignment="1" applyProtection="1">
      <alignment horizontal="left" vertical="center" wrapText="1"/>
      <protection locked="0"/>
    </xf>
    <xf numFmtId="0" fontId="37" fillId="0" borderId="4" xfId="0" applyFont="1" applyBorder="1" applyAlignment="1" applyProtection="1">
      <alignment horizontal="left" vertical="center" wrapText="1"/>
      <protection locked="0"/>
    </xf>
    <xf numFmtId="0" fontId="37" fillId="0" borderId="27" xfId="0" applyFont="1" applyBorder="1" applyAlignment="1" applyProtection="1">
      <alignment horizontal="left" vertical="center" wrapText="1"/>
      <protection locked="0"/>
    </xf>
    <xf numFmtId="0" fontId="37" fillId="5" borderId="12" xfId="0" applyFont="1" applyFill="1" applyBorder="1" applyAlignment="1" applyProtection="1">
      <alignment horizontal="center" vertical="center" wrapText="1"/>
      <protection locked="0"/>
    </xf>
    <xf numFmtId="0" fontId="37" fillId="5" borderId="18" xfId="0" applyFont="1" applyFill="1" applyBorder="1" applyAlignment="1" applyProtection="1">
      <alignment horizontal="center" vertical="center" wrapText="1"/>
      <protection locked="0"/>
    </xf>
    <xf numFmtId="0" fontId="37" fillId="5" borderId="8" xfId="0" applyFont="1" applyFill="1" applyBorder="1" applyAlignment="1" applyProtection="1">
      <alignment horizontal="center" vertical="center" wrapText="1"/>
      <protection locked="0"/>
    </xf>
    <xf numFmtId="0" fontId="37" fillId="5" borderId="27" xfId="0" applyFont="1" applyFill="1" applyBorder="1" applyAlignment="1" applyProtection="1">
      <alignment horizontal="center" vertical="center" wrapText="1"/>
      <protection locked="0"/>
    </xf>
    <xf numFmtId="0" fontId="52" fillId="7" borderId="9" xfId="0" applyFont="1" applyFill="1" applyBorder="1" applyAlignment="1" applyProtection="1">
      <alignment horizontal="center" vertical="center" textRotation="255" wrapText="1"/>
      <protection locked="0"/>
    </xf>
    <xf numFmtId="0" fontId="37" fillId="5" borderId="9" xfId="0" applyFont="1" applyFill="1" applyBorder="1" applyAlignment="1" applyProtection="1">
      <alignment horizontal="center" vertical="center" textRotation="255" wrapText="1"/>
      <protection locked="0"/>
    </xf>
    <xf numFmtId="0" fontId="37" fillId="0" borderId="9" xfId="0" applyFont="1" applyBorder="1" applyAlignment="1" applyProtection="1">
      <alignment horizontal="left" vertical="center" wrapText="1"/>
      <protection locked="0"/>
    </xf>
    <xf numFmtId="0" fontId="37" fillId="0" borderId="1" xfId="0" applyFont="1" applyBorder="1" applyAlignment="1" applyProtection="1">
      <alignment horizontal="left" vertical="center" wrapText="1"/>
      <protection locked="0"/>
    </xf>
    <xf numFmtId="0" fontId="37" fillId="0" borderId="2" xfId="0" applyFont="1" applyBorder="1" applyAlignment="1" applyProtection="1">
      <alignment horizontal="left" vertical="center" wrapText="1"/>
      <protection locked="0"/>
    </xf>
    <xf numFmtId="0" fontId="37" fillId="0" borderId="17" xfId="0" applyFont="1" applyBorder="1" applyAlignment="1" applyProtection="1">
      <alignment horizontal="left" vertical="center" wrapText="1"/>
      <protection locked="0"/>
    </xf>
    <xf numFmtId="0" fontId="37" fillId="0" borderId="1" xfId="0" applyFont="1" applyBorder="1" applyAlignment="1" applyProtection="1">
      <alignment horizontal="justify" vertical="center" wrapText="1"/>
      <protection locked="0"/>
    </xf>
    <xf numFmtId="0" fontId="37" fillId="0" borderId="2" xfId="0" applyFont="1" applyBorder="1" applyAlignment="1" applyProtection="1">
      <alignment horizontal="justify" vertical="center" wrapText="1"/>
      <protection locked="0"/>
    </xf>
    <xf numFmtId="0" fontId="37" fillId="0" borderId="17" xfId="0" applyFont="1" applyBorder="1" applyAlignment="1" applyProtection="1">
      <alignment horizontal="justify" vertical="center" wrapText="1"/>
      <protection locked="0"/>
    </xf>
    <xf numFmtId="0" fontId="12" fillId="2" borderId="9" xfId="1" applyFont="1" applyFill="1" applyBorder="1" applyAlignment="1" applyProtection="1">
      <alignment horizontal="center" vertical="center"/>
    </xf>
    <xf numFmtId="0" fontId="20" fillId="0" borderId="1" xfId="1" applyFont="1" applyFill="1" applyBorder="1" applyAlignment="1" applyProtection="1">
      <alignment horizontal="left" vertical="center" wrapText="1"/>
    </xf>
    <xf numFmtId="0" fontId="20" fillId="0" borderId="2" xfId="1" applyFont="1" applyFill="1" applyBorder="1" applyAlignment="1" applyProtection="1">
      <alignment horizontal="left" vertical="center" wrapText="1"/>
    </xf>
    <xf numFmtId="0" fontId="20" fillId="0" borderId="17" xfId="1" applyFont="1" applyFill="1" applyBorder="1" applyAlignment="1" applyProtection="1">
      <alignment horizontal="left" vertical="center" wrapText="1"/>
    </xf>
    <xf numFmtId="0" fontId="20" fillId="0" borderId="9" xfId="1" applyFont="1" applyFill="1" applyBorder="1" applyAlignment="1" applyProtection="1">
      <alignment horizontal="left" vertical="center" wrapText="1"/>
    </xf>
    <xf numFmtId="0" fontId="12" fillId="2" borderId="13" xfId="1" applyFont="1" applyFill="1" applyBorder="1" applyAlignment="1" applyProtection="1">
      <alignment horizontal="center" vertical="center" textRotation="255"/>
      <protection locked="0"/>
    </xf>
    <xf numFmtId="0" fontId="12" fillId="2" borderId="10" xfId="1" applyFont="1" applyFill="1" applyBorder="1" applyAlignment="1" applyProtection="1">
      <alignment horizontal="center" vertical="center" textRotation="255"/>
      <protection locked="0"/>
    </xf>
    <xf numFmtId="0" fontId="12" fillId="2" borderId="14" xfId="1" applyFont="1" applyFill="1" applyBorder="1" applyAlignment="1" applyProtection="1">
      <alignment horizontal="center" vertical="center" textRotation="255"/>
      <protection locked="0"/>
    </xf>
    <xf numFmtId="0" fontId="12" fillId="2" borderId="8" xfId="1" applyFont="1" applyFill="1" applyBorder="1" applyAlignment="1" applyProtection="1">
      <alignment horizontal="center" vertical="center"/>
    </xf>
    <xf numFmtId="0" fontId="12" fillId="2" borderId="4" xfId="1" applyFont="1" applyFill="1" applyBorder="1" applyAlignment="1" applyProtection="1">
      <alignment horizontal="center" vertical="center"/>
    </xf>
    <xf numFmtId="0" fontId="12" fillId="2" borderId="1" xfId="1" applyFont="1" applyFill="1" applyBorder="1" applyAlignment="1" applyProtection="1">
      <alignment horizontal="center" vertical="center"/>
    </xf>
    <xf numFmtId="0" fontId="12" fillId="2" borderId="2" xfId="1" applyFont="1" applyFill="1" applyBorder="1" applyAlignment="1" applyProtection="1">
      <alignment horizontal="center" vertical="center"/>
    </xf>
    <xf numFmtId="0" fontId="12" fillId="2" borderId="15" xfId="1" applyFont="1" applyFill="1" applyBorder="1" applyAlignment="1" applyProtection="1">
      <alignment horizontal="center" vertical="center"/>
      <protection locked="0"/>
    </xf>
    <xf numFmtId="0" fontId="12" fillId="2" borderId="16" xfId="1" applyFont="1" applyFill="1" applyBorder="1" applyAlignment="1" applyProtection="1">
      <alignment horizontal="center" vertical="center"/>
      <protection locked="0"/>
    </xf>
    <xf numFmtId="0" fontId="46" fillId="0" borderId="0" xfId="1" applyFont="1" applyAlignment="1" applyProtection="1">
      <alignment horizontal="left" vertical="center"/>
    </xf>
    <xf numFmtId="0" fontId="12" fillId="2" borderId="1" xfId="1" applyFont="1" applyFill="1" applyBorder="1" applyAlignment="1" applyProtection="1">
      <alignment horizontal="center" vertical="center" shrinkToFit="1"/>
    </xf>
    <xf numFmtId="0" fontId="12" fillId="2" borderId="2" xfId="1" applyFont="1" applyFill="1" applyBorder="1" applyAlignment="1" applyProtection="1">
      <alignment horizontal="center" vertical="center" shrinkToFit="1"/>
    </xf>
    <xf numFmtId="0" fontId="42" fillId="0" borderId="0" xfId="1" applyFont="1" applyFill="1" applyProtection="1">
      <alignment vertical="center"/>
    </xf>
    <xf numFmtId="0" fontId="38" fillId="0" borderId="0" xfId="1" applyFont="1" applyFill="1" applyAlignment="1" applyProtection="1"/>
    <xf numFmtId="0" fontId="12" fillId="2" borderId="5" xfId="1" applyFont="1" applyFill="1" applyBorder="1" applyAlignment="1" applyProtection="1">
      <alignment horizontal="center" vertical="center" textRotation="255"/>
    </xf>
    <xf numFmtId="0" fontId="12" fillId="2" borderId="0" xfId="1" applyFont="1" applyFill="1" applyBorder="1" applyAlignment="1" applyProtection="1">
      <alignment horizontal="center" vertical="center" textRotation="255"/>
    </xf>
    <xf numFmtId="0" fontId="12" fillId="2" borderId="8" xfId="1" applyFont="1" applyFill="1" applyBorder="1" applyAlignment="1" applyProtection="1">
      <alignment horizontal="center" vertical="center" textRotation="255"/>
    </xf>
    <xf numFmtId="0" fontId="12" fillId="2" borderId="4" xfId="1" applyFont="1" applyFill="1" applyBorder="1" applyAlignment="1" applyProtection="1">
      <alignment horizontal="center" vertical="center" textRotation="255"/>
    </xf>
    <xf numFmtId="0" fontId="16" fillId="0" borderId="0" xfId="1" applyFont="1" applyFill="1" applyAlignment="1" applyProtection="1"/>
    <xf numFmtId="0" fontId="38" fillId="0" borderId="0" xfId="1" applyFont="1" applyAlignment="1" applyProtection="1"/>
    <xf numFmtId="0" fontId="41" fillId="0" borderId="0" xfId="1" applyFont="1" applyAlignment="1" applyProtection="1">
      <alignment vertical="top" wrapText="1"/>
    </xf>
    <xf numFmtId="0" fontId="41" fillId="0" borderId="0" xfId="1" applyFont="1" applyAlignment="1" applyProtection="1">
      <alignment vertical="top"/>
    </xf>
    <xf numFmtId="0" fontId="41" fillId="0" borderId="0" xfId="1" applyFont="1" applyBorder="1" applyAlignment="1" applyProtection="1">
      <alignment horizontal="left" vertical="center" wrapText="1"/>
    </xf>
    <xf numFmtId="0" fontId="28" fillId="0" borderId="0" xfId="1" applyFont="1" applyProtection="1">
      <alignment vertical="center"/>
    </xf>
    <xf numFmtId="0" fontId="40" fillId="0" borderId="4" xfId="1" applyFont="1" applyBorder="1" applyAlignment="1" applyProtection="1">
      <alignment vertical="top" wrapText="1"/>
    </xf>
    <xf numFmtId="0" fontId="54" fillId="2" borderId="9" xfId="1" applyFont="1" applyFill="1" applyBorder="1" applyAlignment="1" applyProtection="1">
      <alignment horizontal="center" vertical="center"/>
      <protection locked="0"/>
    </xf>
    <xf numFmtId="0" fontId="21" fillId="0" borderId="1" xfId="1" applyFont="1" applyFill="1" applyBorder="1" applyAlignment="1" applyProtection="1">
      <alignment horizontal="center" vertical="center" wrapText="1"/>
      <protection locked="0"/>
    </xf>
    <xf numFmtId="0" fontId="21" fillId="0" borderId="2" xfId="1" applyFont="1" applyFill="1" applyBorder="1" applyAlignment="1" applyProtection="1">
      <alignment horizontal="center" vertical="center" wrapText="1"/>
      <protection locked="0"/>
    </xf>
    <xf numFmtId="0" fontId="21" fillId="0" borderId="17" xfId="1" applyFont="1" applyFill="1" applyBorder="1" applyAlignment="1" applyProtection="1">
      <alignment horizontal="center" vertical="center" wrapText="1"/>
      <protection locked="0"/>
    </xf>
    <xf numFmtId="0" fontId="54" fillId="2" borderId="9" xfId="1" applyFont="1" applyFill="1" applyBorder="1" applyAlignment="1" applyProtection="1">
      <alignment horizontal="center" vertical="center" wrapText="1"/>
      <protection locked="0"/>
    </xf>
    <xf numFmtId="0" fontId="21" fillId="0" borderId="1" xfId="1" applyFont="1" applyBorder="1" applyAlignment="1" applyProtection="1">
      <alignment horizontal="center" vertical="center" wrapText="1"/>
      <protection locked="0"/>
    </xf>
    <xf numFmtId="0" fontId="21" fillId="0" borderId="2" xfId="1" applyFont="1" applyBorder="1" applyAlignment="1" applyProtection="1">
      <alignment horizontal="center" vertical="center" wrapText="1"/>
      <protection locked="0"/>
    </xf>
    <xf numFmtId="0" fontId="21" fillId="0" borderId="17" xfId="1" applyFont="1" applyBorder="1" applyAlignment="1" applyProtection="1">
      <alignment horizontal="center" vertical="center" wrapText="1"/>
      <protection locked="0"/>
    </xf>
    <xf numFmtId="0" fontId="21" fillId="0" borderId="1" xfId="1" applyFont="1" applyBorder="1" applyAlignment="1" applyProtection="1">
      <alignment horizontal="center" vertical="center"/>
      <protection locked="0"/>
    </xf>
    <xf numFmtId="0" fontId="21" fillId="0" borderId="2" xfId="1" applyFont="1" applyBorder="1" applyAlignment="1" applyProtection="1">
      <alignment horizontal="center" vertical="center"/>
      <protection locked="0"/>
    </xf>
    <xf numFmtId="0" fontId="21" fillId="0" borderId="17" xfId="1" applyFont="1" applyBorder="1" applyAlignment="1" applyProtection="1">
      <alignment horizontal="center" vertical="center"/>
      <protection locked="0"/>
    </xf>
    <xf numFmtId="0" fontId="21" fillId="0" borderId="9" xfId="1" applyFont="1" applyBorder="1" applyAlignment="1" applyProtection="1">
      <alignment horizontal="center" vertical="center"/>
      <protection locked="0"/>
    </xf>
    <xf numFmtId="178" fontId="21" fillId="5" borderId="1" xfId="1" applyNumberFormat="1" applyFont="1" applyFill="1" applyBorder="1" applyAlignment="1" applyProtection="1">
      <alignment horizontal="center" vertical="center" shrinkToFit="1"/>
      <protection locked="0"/>
    </xf>
    <xf numFmtId="178" fontId="21" fillId="5" borderId="2" xfId="1" applyNumberFormat="1" applyFont="1" applyFill="1" applyBorder="1" applyAlignment="1" applyProtection="1">
      <alignment horizontal="center" vertical="center" shrinkToFit="1"/>
      <protection locked="0"/>
    </xf>
    <xf numFmtId="178" fontId="21" fillId="5" borderId="17" xfId="1" applyNumberFormat="1" applyFont="1" applyFill="1" applyBorder="1" applyAlignment="1" applyProtection="1">
      <alignment horizontal="center" vertical="center" shrinkToFit="1"/>
      <protection locked="0"/>
    </xf>
    <xf numFmtId="0" fontId="21" fillId="0" borderId="2" xfId="1" applyNumberFormat="1" applyFont="1" applyBorder="1" applyAlignment="1" applyProtection="1">
      <alignment horizontal="left" vertical="center"/>
      <protection locked="0"/>
    </xf>
    <xf numFmtId="0" fontId="21" fillId="0" borderId="17" xfId="1" applyNumberFormat="1" applyFont="1" applyBorder="1" applyAlignment="1" applyProtection="1">
      <alignment horizontal="left" vertical="center"/>
      <protection locked="0"/>
    </xf>
    <xf numFmtId="0" fontId="21" fillId="0" borderId="2" xfId="1" applyFont="1" applyFill="1" applyBorder="1" applyAlignment="1" applyProtection="1">
      <alignment horizontal="center" vertical="center" wrapText="1" shrinkToFit="1"/>
      <protection locked="0"/>
    </xf>
    <xf numFmtId="38" fontId="21" fillId="0" borderId="1" xfId="11" applyFont="1" applyBorder="1" applyAlignment="1" applyProtection="1">
      <alignment horizontal="center" vertical="center" wrapText="1"/>
      <protection locked="0"/>
    </xf>
    <xf numFmtId="38" fontId="21" fillId="0" borderId="2" xfId="11" applyFont="1" applyBorder="1" applyAlignment="1" applyProtection="1">
      <alignment horizontal="center" vertical="center" wrapText="1"/>
      <protection locked="0"/>
    </xf>
    <xf numFmtId="0" fontId="21" fillId="0" borderId="9" xfId="1" applyFont="1" applyBorder="1" applyAlignment="1" applyProtection="1">
      <alignment horizontal="left" vertical="center" wrapText="1"/>
      <protection locked="0"/>
    </xf>
    <xf numFmtId="0" fontId="54" fillId="2" borderId="12" xfId="1" applyFont="1" applyFill="1" applyBorder="1" applyAlignment="1" applyProtection="1">
      <alignment horizontal="center" vertical="center" wrapText="1"/>
      <protection locked="0"/>
    </xf>
    <xf numFmtId="0" fontId="54" fillId="2" borderId="8" xfId="1" applyFont="1" applyFill="1" applyBorder="1" applyAlignment="1" applyProtection="1">
      <alignment horizontal="center" vertical="center" wrapText="1"/>
      <protection locked="0"/>
    </xf>
    <xf numFmtId="0" fontId="21" fillId="5" borderId="9" xfId="1" applyFont="1" applyFill="1" applyBorder="1" applyAlignment="1" applyProtection="1">
      <alignment horizontal="center" vertical="center" wrapText="1" shrinkToFit="1"/>
      <protection locked="0"/>
    </xf>
    <xf numFmtId="0" fontId="21" fillId="0" borderId="1" xfId="1" applyFont="1" applyBorder="1" applyAlignment="1" applyProtection="1">
      <alignment horizontal="left" vertical="center" wrapText="1"/>
      <protection locked="0"/>
    </xf>
    <xf numFmtId="0" fontId="21" fillId="0" borderId="2" xfId="1" applyFont="1" applyBorder="1" applyAlignment="1" applyProtection="1">
      <alignment horizontal="left" vertical="center" wrapText="1"/>
      <protection locked="0"/>
    </xf>
    <xf numFmtId="0" fontId="21" fillId="0" borderId="17" xfId="1" applyFont="1" applyBorder="1" applyAlignment="1" applyProtection="1">
      <alignment horizontal="left" vertical="center" wrapText="1"/>
      <protection locked="0"/>
    </xf>
    <xf numFmtId="0" fontId="21" fillId="5" borderId="1" xfId="1" applyFont="1" applyFill="1" applyBorder="1" applyAlignment="1" applyProtection="1">
      <alignment horizontal="center" vertical="center" shrinkToFit="1"/>
      <protection locked="0"/>
    </xf>
    <xf numFmtId="0" fontId="21" fillId="5" borderId="2" xfId="1" applyFont="1" applyFill="1" applyBorder="1" applyAlignment="1" applyProtection="1">
      <alignment horizontal="center" vertical="center" shrinkToFit="1"/>
      <protection locked="0"/>
    </xf>
    <xf numFmtId="0" fontId="21" fillId="5" borderId="17" xfId="1" applyFont="1" applyFill="1" applyBorder="1" applyAlignment="1" applyProtection="1">
      <alignment horizontal="center" vertical="center" shrinkToFit="1"/>
      <protection locked="0"/>
    </xf>
    <xf numFmtId="0" fontId="54" fillId="2" borderId="1" xfId="1" applyFont="1" applyFill="1" applyBorder="1" applyAlignment="1" applyProtection="1">
      <alignment horizontal="center" vertical="center" shrinkToFit="1"/>
      <protection locked="0"/>
    </xf>
    <xf numFmtId="0" fontId="54" fillId="2" borderId="17" xfId="1" applyFont="1" applyFill="1" applyBorder="1" applyAlignment="1" applyProtection="1">
      <alignment horizontal="center" vertical="center" shrinkToFit="1"/>
      <protection locked="0"/>
    </xf>
  </cellXfs>
  <cellStyles count="18">
    <cellStyle name="パーセント" xfId="16" builtinId="5"/>
    <cellStyle name="パーセント 2" xfId="4"/>
    <cellStyle name="パーセント 3" xfId="5"/>
    <cellStyle name="ハイパーリンク 2" xfId="6"/>
    <cellStyle name="桁区切り" xfId="11" builtinId="6"/>
    <cellStyle name="桁区切り 2" xfId="2"/>
    <cellStyle name="桁区切り 2 2" xfId="10"/>
    <cellStyle name="桁区切り 3" xfId="7"/>
    <cellStyle name="桁区切り 3 2" xfId="12"/>
    <cellStyle name="桁区切り 4" xfId="8"/>
    <cellStyle name="標準" xfId="0" builtinId="0"/>
    <cellStyle name="標準 2" xfId="1"/>
    <cellStyle name="標準 3" xfId="3"/>
    <cellStyle name="標準 3 2" xfId="13"/>
    <cellStyle name="標準 4" xfId="9"/>
    <cellStyle name="標準 4 2" xfId="14"/>
    <cellStyle name="標準 5" xfId="15"/>
    <cellStyle name="標準 6" xfId="17"/>
  </cellStyles>
  <dxfs count="279">
    <dxf>
      <numFmt numFmtId="0" formatCode="General"/>
      <protection locked="0" hidden="0"/>
    </dxf>
    <dxf>
      <font>
        <b/>
        <i val="0"/>
        <strike val="0"/>
        <condense val="0"/>
        <extend val="0"/>
        <outline val="0"/>
        <shadow val="0"/>
        <u val="none"/>
        <vertAlign val="baseline"/>
        <sz val="9"/>
        <color rgb="FFFF0000"/>
        <name val="ＭＳ Ｐゴシック"/>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right/>
        <top style="thin">
          <color theme="0"/>
        </top>
        <bottom style="thin">
          <color theme="0"/>
        </bottom>
      </border>
      <protection locked="0" hidden="0"/>
    </dxf>
    <dxf>
      <font>
        <b val="0"/>
        <i val="0"/>
        <strike val="0"/>
        <condense val="0"/>
        <extend val="0"/>
        <outline val="0"/>
        <shadow val="0"/>
        <u val="none"/>
        <vertAlign val="baseline"/>
        <sz val="8"/>
        <color auto="1"/>
        <name val="ＭＳ ゴシック"/>
        <scheme val="none"/>
      </font>
      <fill>
        <patternFill patternType="solid">
          <fgColor indexed="64"/>
          <bgColor theme="8" tint="0.79998168889431442"/>
        </patternFill>
      </fill>
      <alignment horizontal="right" vertical="center" textRotation="0" wrapText="0" indent="0" justifyLastLine="0" shrinkToFit="0" readingOrder="0"/>
      <protection locked="0" hidden="0"/>
    </dxf>
    <dxf>
      <font>
        <b val="0"/>
        <i val="0"/>
        <strike val="0"/>
        <condense val="0"/>
        <extend val="0"/>
        <outline val="0"/>
        <shadow val="0"/>
        <u val="none"/>
        <vertAlign val="baseline"/>
        <sz val="8"/>
        <color auto="1"/>
        <name val="ＭＳ ゴシック"/>
        <scheme val="none"/>
      </font>
      <numFmt numFmtId="6" formatCode="#,##0;[Red]\-#,##0"/>
      <fill>
        <patternFill patternType="solid">
          <fgColor indexed="64"/>
          <bgColor theme="8" tint="0.79998168889431442"/>
        </patternFill>
      </fill>
      <alignment horizontal="right" vertical="center" textRotation="0" wrapText="0" indent="0" justifyLastLine="0" shrinkToFit="0" readingOrder="0"/>
      <protection locked="0" hidden="0"/>
    </dxf>
    <dxf>
      <font>
        <strike val="0"/>
        <outline val="0"/>
        <shadow val="0"/>
        <u val="none"/>
        <vertAlign val="baseline"/>
        <sz val="8"/>
        <name val="ＭＳ ゴシック"/>
        <scheme val="none"/>
      </font>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hair">
          <color auto="1"/>
        </left>
        <right/>
        <top/>
        <bottom/>
      </border>
      <protection locked="0" hidden="0"/>
    </dxf>
    <dxf>
      <font>
        <strike val="0"/>
        <outline val="0"/>
        <shadow val="0"/>
        <u val="none"/>
        <vertAlign val="baseline"/>
        <sz val="8"/>
        <name val="ＭＳ ゴシック"/>
        <scheme val="none"/>
      </font>
      <alignment horizontal="center" vertical="center" textRotation="0" indent="0" justifyLastLine="0" shrinkToFit="0" readingOrder="0"/>
      <border diagonalUp="0" diagonalDown="0">
        <left/>
        <right style="hair">
          <color auto="1"/>
        </right>
        <top/>
        <bottom/>
      </border>
      <protection locked="0" hidden="0"/>
    </dxf>
    <dxf>
      <font>
        <strike val="0"/>
        <outline val="0"/>
        <shadow val="0"/>
        <u val="none"/>
        <vertAlign val="baseline"/>
        <sz val="8"/>
        <name val="ＭＳ ゴシック"/>
        <scheme val="none"/>
      </font>
      <alignment horizontal="center" vertical="center" textRotation="0" wrapText="0" indent="0" justifyLastLine="0" shrinkToFit="1" readingOrder="0"/>
      <protection locked="0" hidden="0"/>
    </dxf>
    <dxf>
      <font>
        <strike val="0"/>
        <outline val="0"/>
        <shadow val="0"/>
        <u val="none"/>
        <vertAlign val="baseline"/>
        <sz val="8"/>
        <name val="ＭＳ ゴシック"/>
        <scheme val="none"/>
      </font>
      <alignment horizontal="left" vertical="center" textRotation="0" wrapText="1" indent="0" justifyLastLine="0" shrinkToFit="0" readingOrder="0"/>
      <protection locked="0" hidden="0"/>
    </dxf>
    <dxf>
      <font>
        <strike val="0"/>
        <outline val="0"/>
        <shadow val="0"/>
        <u val="none"/>
        <vertAlign val="baseline"/>
        <sz val="8"/>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8"/>
        <color auto="1"/>
        <name val="ＭＳ ゴシック"/>
        <scheme val="none"/>
      </font>
      <numFmt numFmtId="184" formatCode="&quot;ソ&quot;\-General"/>
      <fill>
        <patternFill patternType="none">
          <fgColor indexed="64"/>
          <bgColor auto="1"/>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auto="1"/>
        <name val="ＭＳ Ｐゴシック"/>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style="thin">
          <color theme="0"/>
        </top>
        <bottom style="thin">
          <color theme="0"/>
        </bottom>
      </border>
      <protection locked="1" hidden="0"/>
    </dxf>
    <dxf>
      <font>
        <b/>
        <i val="0"/>
        <strike val="0"/>
        <condense val="0"/>
        <extend val="0"/>
        <outline val="0"/>
        <shadow val="0"/>
        <u val="none"/>
        <vertAlign val="baseline"/>
        <sz val="9"/>
        <color rgb="FFFF0000"/>
        <name val="ＭＳ Ｐゴシック"/>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right/>
        <top style="thin">
          <color theme="0"/>
        </top>
        <bottom style="thin">
          <color theme="0"/>
        </bottom>
      </border>
      <protection locked="0" hidden="0"/>
    </dxf>
    <dxf>
      <font>
        <b val="0"/>
        <i val="0"/>
        <strike val="0"/>
        <condense val="0"/>
        <extend val="0"/>
        <outline val="0"/>
        <shadow val="0"/>
        <u val="none"/>
        <vertAlign val="baseline"/>
        <sz val="8"/>
        <color auto="1"/>
        <name val="ＭＳ ゴシック"/>
        <scheme val="none"/>
      </font>
      <numFmt numFmtId="6" formatCode="#,##0;[Red]\-#,##0"/>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ＭＳ ゴシック"/>
        <scheme val="none"/>
      </font>
      <numFmt numFmtId="6" formatCode="#,##0;[Red]\-#,##0"/>
      <fill>
        <patternFill patternType="solid">
          <fgColor indexed="64"/>
          <bgColor theme="8" tint="0.79998168889431442"/>
        </patternFill>
      </fill>
      <alignment horizontal="right" vertical="center" textRotation="0" wrapText="0" indent="0" justifyLastLine="0" shrinkToFit="0" readingOrder="0"/>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top/>
        <bottom/>
      </border>
      <protection locked="1" hidden="0"/>
    </dxf>
    <dxf>
      <font>
        <strike val="0"/>
        <outline val="0"/>
        <shadow val="0"/>
        <u val="none"/>
        <vertAlign val="baseline"/>
        <sz val="8"/>
        <name val="ＭＳ ゴシック"/>
        <scheme val="none"/>
      </font>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b val="0"/>
        <i val="0"/>
        <strike val="0"/>
        <condense val="0"/>
        <extend val="0"/>
        <outline val="0"/>
        <shadow val="0"/>
        <u val="none"/>
        <vertAlign val="baseline"/>
        <sz val="8"/>
        <color auto="1"/>
        <name val="ＭＳ 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hair">
          <color auto="1"/>
        </left>
        <right/>
        <top/>
        <bottom/>
      </border>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strike val="0"/>
        <outline val="0"/>
        <shadow val="0"/>
        <u val="none"/>
        <vertAlign val="baseline"/>
        <sz val="8"/>
        <name val="ＭＳ ゴシック"/>
        <scheme val="none"/>
      </font>
      <alignment horizontal="center" vertical="center" textRotation="0" indent="0" justifyLastLine="0" shrinkToFit="0" readingOrder="0"/>
      <border diagonalUp="0" diagonalDown="0" outline="0">
        <left/>
        <right style="hair">
          <color auto="1"/>
        </right>
        <top/>
        <bottom/>
      </border>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strike val="0"/>
        <outline val="0"/>
        <shadow val="0"/>
        <u val="none"/>
        <vertAlign val="baseline"/>
        <sz val="8"/>
        <name val="ＭＳ ゴシック"/>
        <scheme val="none"/>
      </font>
      <alignment horizontal="center" vertical="center" textRotation="0" wrapText="0" indent="0" justifyLastLine="0" shrinkToFit="1" readingOrder="0"/>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strike val="0"/>
        <outline val="0"/>
        <shadow val="0"/>
        <u val="none"/>
        <vertAlign val="baseline"/>
        <sz val="8"/>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left" vertical="center" textRotation="0" wrapText="0" indent="0" justifyLastLine="0" shrinkToFit="0" readingOrder="0"/>
      <border diagonalUp="0" diagonalDown="0" outline="0">
        <left style="thin">
          <color theme="0" tint="-0.14993743705557422"/>
        </left>
        <right style="thin">
          <color theme="0" tint="-0.14996795556505021"/>
        </right>
        <top/>
        <bottom/>
      </border>
      <protection locked="1" hidden="0"/>
    </dxf>
    <dxf>
      <font>
        <strike val="0"/>
        <outline val="0"/>
        <shadow val="0"/>
        <u val="none"/>
        <vertAlign val="baseline"/>
        <sz val="8"/>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right style="thin">
          <color theme="0" tint="-0.14993743705557422"/>
        </right>
        <top/>
        <bottom/>
      </border>
      <protection locked="1" hidden="0"/>
    </dxf>
    <dxf>
      <font>
        <b val="0"/>
        <i val="0"/>
        <strike val="0"/>
        <condense val="0"/>
        <extend val="0"/>
        <outline val="0"/>
        <shadow val="0"/>
        <u val="none"/>
        <vertAlign val="baseline"/>
        <sz val="8"/>
        <color auto="1"/>
        <name val="ＭＳ ゴシック"/>
        <scheme val="none"/>
      </font>
      <numFmt numFmtId="182" formatCode="&quot;他&quot;\-General"/>
      <fill>
        <patternFill patternType="none">
          <fgColor indexed="64"/>
          <bgColor auto="1"/>
        </patternFill>
      </fill>
      <alignment horizontal="center" vertical="center" textRotation="0" wrapText="0" indent="0" justifyLastLine="0" shrinkToFit="0" readingOrder="0"/>
      <protection locked="0" hidden="0"/>
    </dxf>
    <dxf>
      <numFmt numFmtId="0" formatCode="General"/>
      <protection locked="1" hidden="0"/>
    </dxf>
    <dxf>
      <border outline="0">
        <left style="thin">
          <color indexed="64"/>
        </left>
        <right style="thin">
          <color theme="0"/>
        </right>
      </border>
    </dxf>
    <dxf>
      <numFmt numFmtId="0" formatCode="General"/>
      <protection locked="0" hidden="0"/>
    </dxf>
    <dxf>
      <font>
        <b val="0"/>
        <i val="0"/>
        <strike val="0"/>
        <condense val="0"/>
        <extend val="0"/>
        <outline val="0"/>
        <shadow val="0"/>
        <u val="none"/>
        <vertAlign val="baseline"/>
        <sz val="9"/>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auto="1"/>
        <name val="ＭＳ Ｐゴシック"/>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style="thin">
          <color theme="0"/>
        </top>
        <bottom style="thin">
          <color theme="0"/>
        </bottom>
      </border>
      <protection locked="1" hidden="0"/>
    </dxf>
    <dxf>
      <font>
        <b val="0"/>
        <i val="0"/>
        <strike val="0"/>
        <condense val="0"/>
        <extend val="0"/>
        <outline val="0"/>
        <shadow val="0"/>
        <u val="none"/>
        <vertAlign val="baseline"/>
        <sz val="8"/>
        <color auto="1"/>
        <name val="ＭＳ ゴシック"/>
        <scheme val="none"/>
      </font>
      <numFmt numFmtId="6" formatCode="#,##0;[Red]\-#,##0"/>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ＭＳ ゴシック"/>
        <scheme val="none"/>
      </font>
      <numFmt numFmtId="6" formatCode="#,##0;[Red]\-#,##0"/>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top/>
        <bottom/>
      </border>
      <protection locked="1"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left" vertical="center" textRotation="0" wrapText="0" indent="0" justifyLastLine="0" shrinkToFit="0" readingOrder="0"/>
      <border diagonalUp="0" diagonalDown="0" outline="0">
        <left style="thin">
          <color theme="0" tint="-0.14993743705557422"/>
        </left>
        <right style="thin">
          <color theme="0" tint="-0.14996795556505021"/>
        </right>
        <top/>
        <bottom/>
      </border>
      <protection locked="1"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right style="thin">
          <color theme="0" tint="-0.14993743705557422"/>
        </right>
        <top/>
        <bottom/>
      </border>
      <protection locked="1" hidden="0"/>
    </dxf>
    <dxf>
      <numFmt numFmtId="0" formatCode="General"/>
      <protection locked="1" hidden="0"/>
    </dxf>
    <dxf>
      <border outline="0">
        <left style="thin">
          <color indexed="64"/>
        </left>
        <right style="thin">
          <color theme="0"/>
        </right>
      </border>
    </dxf>
    <dxf>
      <font>
        <b val="0"/>
        <i val="0"/>
        <strike val="0"/>
        <condense val="0"/>
        <extend val="0"/>
        <outline val="0"/>
        <shadow val="0"/>
        <u val="none"/>
        <vertAlign val="baseline"/>
        <sz val="9"/>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auto="1"/>
        <name val="ＭＳ Ｐゴシック"/>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style="thin">
          <color theme="0"/>
        </top>
        <bottom style="thin">
          <color theme="0"/>
        </bottom>
      </border>
      <protection locked="1" hidden="0"/>
    </dxf>
    <dxf>
      <font>
        <b/>
        <i val="0"/>
        <strike val="0"/>
        <condense val="0"/>
        <extend val="0"/>
        <outline val="0"/>
        <shadow val="0"/>
        <u val="none"/>
        <vertAlign val="baseline"/>
        <sz val="9"/>
        <color rgb="FFFF0000"/>
        <name val="ＭＳ Ｐゴシック"/>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right/>
        <top style="thin">
          <color theme="0"/>
        </top>
        <bottom style="thin">
          <color theme="0"/>
        </bottom>
      </border>
      <protection locked="0" hidden="0"/>
    </dxf>
    <dxf>
      <font>
        <b val="0"/>
        <i val="0"/>
        <strike val="0"/>
        <condense val="0"/>
        <extend val="0"/>
        <outline val="0"/>
        <shadow val="0"/>
        <u val="none"/>
        <vertAlign val="baseline"/>
        <sz val="8"/>
        <color auto="1"/>
        <name val="ＭＳ ゴシック"/>
        <scheme val="none"/>
      </font>
      <numFmt numFmtId="6" formatCode="#,##0;[Red]\-#,##0"/>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ＭＳ ゴシック"/>
        <scheme val="none"/>
      </font>
      <fill>
        <patternFill patternType="solid">
          <fgColor indexed="64"/>
          <bgColor theme="8" tint="0.79998168889431442"/>
        </patternFill>
      </fill>
      <alignment horizontal="right" vertical="center" textRotation="0" wrapText="0" indent="0" justifyLastLine="0" shrinkToFit="0" readingOrder="0"/>
      <protection locked="0" hidden="0"/>
    </dxf>
    <dxf>
      <font>
        <b val="0"/>
        <i val="0"/>
        <strike val="0"/>
        <condense val="0"/>
        <extend val="0"/>
        <outline val="0"/>
        <shadow val="0"/>
        <u val="none"/>
        <vertAlign val="baseline"/>
        <sz val="8"/>
        <color auto="1"/>
        <name val="ＭＳ ゴシック"/>
        <scheme val="none"/>
      </font>
      <numFmt numFmtId="6" formatCode="#,##0;[Red]\-#,##0"/>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ＭＳ ゴシック"/>
        <scheme val="none"/>
      </font>
      <numFmt numFmtId="6" formatCode="#,##0;[Red]\-#,##0"/>
      <fill>
        <patternFill patternType="solid">
          <fgColor indexed="64"/>
          <bgColor theme="8" tint="0.79998168889431442"/>
        </patternFill>
      </fill>
      <alignment horizontal="right" vertical="center" textRotation="0" wrapText="0" indent="0" justifyLastLine="0" shrinkToFit="0" readingOrder="0"/>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top/>
        <bottom/>
      </border>
      <protection locked="1" hidden="0"/>
    </dxf>
    <dxf>
      <font>
        <strike val="0"/>
        <outline val="0"/>
        <shadow val="0"/>
        <u val="none"/>
        <vertAlign val="baseline"/>
        <sz val="8"/>
        <name val="ＭＳ ゴシック"/>
        <scheme val="none"/>
      </font>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b val="0"/>
        <i val="0"/>
        <strike val="0"/>
        <condense val="0"/>
        <extend val="0"/>
        <outline val="0"/>
        <shadow val="0"/>
        <u val="none"/>
        <vertAlign val="baseline"/>
        <sz val="8"/>
        <color auto="1"/>
        <name val="ＭＳ 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hair">
          <color auto="1"/>
        </left>
        <right/>
        <top/>
        <bottom/>
      </border>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strike val="0"/>
        <outline val="0"/>
        <shadow val="0"/>
        <u val="none"/>
        <vertAlign val="baseline"/>
        <sz val="8"/>
        <name val="ＭＳ ゴシック"/>
        <scheme val="none"/>
      </font>
      <alignment horizontal="center" vertical="center" textRotation="0" indent="0" justifyLastLine="0" shrinkToFit="0" readingOrder="0"/>
      <border diagonalUp="0" diagonalDown="0" outline="0">
        <left/>
        <right style="hair">
          <color auto="1"/>
        </right>
        <top/>
        <bottom/>
      </border>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strike val="0"/>
        <outline val="0"/>
        <shadow val="0"/>
        <u val="none"/>
        <vertAlign val="baseline"/>
        <sz val="8"/>
        <name val="ＭＳ ゴシック"/>
        <scheme val="none"/>
      </font>
      <alignment horizontal="center" vertical="center" textRotation="0" wrapText="0" indent="0" justifyLastLine="0" shrinkToFit="1" readingOrder="0"/>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bottom/>
      </border>
      <protection locked="1" hidden="0"/>
    </dxf>
    <dxf>
      <font>
        <strike val="0"/>
        <outline val="0"/>
        <shadow val="0"/>
        <u val="none"/>
        <vertAlign val="baseline"/>
        <sz val="8"/>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left" vertical="center" textRotation="0" wrapText="0" indent="0" justifyLastLine="0" shrinkToFit="0" readingOrder="0"/>
      <border diagonalUp="0" diagonalDown="0" outline="0">
        <left style="thin">
          <color theme="0" tint="-0.14993743705557422"/>
        </left>
        <right style="thin">
          <color theme="0" tint="-0.14996795556505021"/>
        </right>
        <top/>
        <bottom/>
      </border>
      <protection locked="1" hidden="0"/>
    </dxf>
    <dxf>
      <font>
        <strike val="0"/>
        <outline val="0"/>
        <shadow val="0"/>
        <u val="none"/>
        <vertAlign val="baseline"/>
        <sz val="8"/>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8"/>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right style="thin">
          <color theme="0" tint="-0.14993743705557422"/>
        </right>
        <top/>
        <bottom/>
      </border>
      <protection locked="1" hidden="0"/>
    </dxf>
    <dxf>
      <font>
        <b val="0"/>
        <i val="0"/>
        <strike val="0"/>
        <condense val="0"/>
        <extend val="0"/>
        <outline val="0"/>
        <shadow val="0"/>
        <u val="none"/>
        <vertAlign val="baseline"/>
        <sz val="8"/>
        <color auto="1"/>
        <name val="ＭＳ ゴシック"/>
        <scheme val="none"/>
      </font>
      <numFmt numFmtId="183" formatCode="&quot;サ&quot;\-General"/>
      <fill>
        <patternFill patternType="none">
          <fgColor indexed="64"/>
          <bgColor auto="1"/>
        </patternFill>
      </fill>
      <alignment horizontal="center" vertical="center" textRotation="0" wrapText="0" indent="0" justifyLastLine="0" shrinkToFit="0" readingOrder="0"/>
      <protection locked="0" hidden="0"/>
    </dxf>
    <dxf>
      <numFmt numFmtId="0" formatCode="General"/>
      <protection locked="1" hidden="0"/>
    </dxf>
    <dxf>
      <border outline="0">
        <left style="thin">
          <color indexed="64"/>
        </left>
        <right style="thin">
          <color theme="0"/>
        </right>
      </border>
    </dxf>
    <dxf>
      <numFmt numFmtId="0" formatCode="General"/>
      <protection locked="0" hidden="0"/>
    </dxf>
    <dxf>
      <font>
        <b val="0"/>
        <i val="0"/>
        <strike val="0"/>
        <condense val="0"/>
        <extend val="0"/>
        <outline val="0"/>
        <shadow val="0"/>
        <u val="none"/>
        <vertAlign val="baseline"/>
        <sz val="9"/>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protection locked="1" hidden="0"/>
    </dxf>
    <dxf>
      <font>
        <color theme="0"/>
      </font>
      <fill>
        <patternFill>
          <bgColor rgb="FFFF0000"/>
        </patternFill>
      </fill>
    </dxf>
    <dxf>
      <font>
        <strike val="0"/>
        <outline val="0"/>
        <shadow val="0"/>
        <u val="none"/>
        <vertAlign val="baseline"/>
        <sz val="9"/>
        <color rgb="FFFF0000"/>
        <name val="ＭＳ Ｐゴシック"/>
        <scheme val="none"/>
      </font>
      <numFmt numFmtId="0" formatCode="General"/>
      <fill>
        <patternFill patternType="none">
          <fgColor indexed="64"/>
          <bgColor auto="1"/>
        </patternFill>
      </fill>
      <alignment horizontal="general" vertical="center" textRotation="0" wrapText="0" indent="0" justifyLastLine="0" shrinkToFit="0" readingOrder="0"/>
      <protection locked="0" hidden="0"/>
    </dxf>
    <dxf>
      <font>
        <b val="0"/>
        <i val="0"/>
        <strike val="0"/>
        <condense val="0"/>
        <extend val="0"/>
        <outline val="0"/>
        <shadow val="0"/>
        <u val="none"/>
        <vertAlign val="baseline"/>
        <sz val="9"/>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1" readingOrder="0"/>
      <border diagonalUp="1" diagonalDown="0" outline="0">
        <left/>
        <right/>
        <top/>
        <bottom/>
        <diagonal style="thin">
          <color auto="1"/>
        </diagonal>
      </border>
      <protection locked="0" hidden="0"/>
    </dxf>
    <dxf>
      <font>
        <b val="0"/>
        <i val="0"/>
        <strike val="0"/>
        <condense val="0"/>
        <extend val="0"/>
        <outline val="0"/>
        <shadow val="0"/>
        <u val="none"/>
        <vertAlign val="baseline"/>
        <sz val="9"/>
        <color auto="1"/>
        <name val="ＭＳ ゴシック"/>
        <scheme val="none"/>
      </font>
      <numFmt numFmtId="0" formatCode="General"/>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9"/>
        <color auto="1"/>
        <name val="ＭＳ ゴシック"/>
        <scheme val="none"/>
      </font>
      <numFmt numFmtId="176" formatCode="#,##0_ "/>
      <fill>
        <patternFill patternType="solid">
          <fgColor indexed="64"/>
          <bgColor theme="0" tint="-0.14999847407452621"/>
        </patternFill>
      </fill>
      <alignment horizontal="center" vertical="center" textRotation="0" wrapText="0" indent="0" justifyLastLine="0" shrinkToFit="1" readingOrder="0"/>
      <border diagonalUp="1" diagonalDown="0" outline="0">
        <left/>
        <right/>
        <top/>
        <bottom/>
        <diagonal style="thin">
          <color auto="1"/>
        </diagonal>
      </border>
      <protection locked="0" hidden="0"/>
    </dxf>
    <dxf>
      <font>
        <b val="0"/>
        <i val="0"/>
        <strike val="0"/>
        <condense val="0"/>
        <extend val="0"/>
        <outline val="0"/>
        <shadow val="0"/>
        <u val="none"/>
        <vertAlign val="baseline"/>
        <sz val="9"/>
        <color auto="1"/>
        <name val="ＭＳ ゴシック"/>
        <scheme val="none"/>
      </font>
      <numFmt numFmtId="176" formatCode="#,##0_ "/>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9"/>
        <color auto="1"/>
        <name val="ＭＳ ゴシック"/>
        <scheme val="none"/>
      </font>
      <numFmt numFmtId="6" formatCode="#,##0;[Red]\-#,##0"/>
      <fill>
        <patternFill patternType="none">
          <fgColor indexed="64"/>
          <bgColor auto="1"/>
        </patternFill>
      </fill>
      <alignment horizontal="right" vertical="center" textRotation="0" wrapText="0" indent="0" justifyLastLine="0" shrinkToFit="1" readingOrder="0"/>
      <protection locked="0" hidden="0"/>
    </dxf>
    <dxf>
      <font>
        <strike val="0"/>
        <outline val="0"/>
        <shadow val="0"/>
        <u val="none"/>
        <vertAlign val="baseline"/>
        <sz val="9"/>
        <color auto="1"/>
        <name val="ＭＳ ゴシック"/>
        <scheme val="none"/>
      </font>
      <alignment horizontal="general" vertical="center" textRotation="0" wrapText="0" indent="0" justifyLastLine="0" shrinkToFit="1" readingOrder="0"/>
      <protection locked="0" hidden="0"/>
    </dxf>
    <dxf>
      <font>
        <strike val="0"/>
        <outline val="0"/>
        <shadow val="0"/>
        <u val="none"/>
        <vertAlign val="baseline"/>
        <sz val="9"/>
        <color auto="1"/>
        <name val="ＭＳ ゴシック"/>
        <scheme val="none"/>
      </font>
      <numFmt numFmtId="0" formatCode="General"/>
      <protection locked="1" hidden="0"/>
    </dxf>
    <dxf>
      <font>
        <strike val="0"/>
        <outline val="0"/>
        <shadow val="0"/>
        <u val="none"/>
        <vertAlign val="baseline"/>
        <sz val="9"/>
        <color auto="1"/>
        <name val="ＭＳ ゴシック"/>
        <scheme val="none"/>
      </font>
      <numFmt numFmtId="0" formatCode="General"/>
      <protection locked="0" hidden="0"/>
    </dxf>
    <dxf>
      <font>
        <b val="0"/>
        <i val="0"/>
        <strike val="0"/>
        <condense val="0"/>
        <extend val="0"/>
        <outline val="0"/>
        <shadow val="0"/>
        <u val="none"/>
        <vertAlign val="baseline"/>
        <sz val="9"/>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1"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9"/>
        <color auto="1"/>
        <name val="ＭＳ ゴシック"/>
        <scheme val="none"/>
      </font>
      <numFmt numFmtId="6" formatCode="#,##0;[Red]\-#,##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strike val="0"/>
        <outline val="0"/>
        <shadow val="0"/>
        <u val="none"/>
        <vertAlign val="baseline"/>
        <sz val="9"/>
        <color auto="1"/>
        <name val="ＭＳ ゴシック"/>
        <scheme val="none"/>
      </font>
      <fill>
        <patternFill patternType="none">
          <fgColor indexed="64"/>
          <bgColor auto="1"/>
        </patternFill>
      </fill>
      <protection locked="1" hidden="0"/>
    </dxf>
    <dxf>
      <font>
        <b val="0"/>
        <i val="0"/>
        <strike val="0"/>
        <condense val="0"/>
        <extend val="0"/>
        <outline val="0"/>
        <shadow val="0"/>
        <u val="none"/>
        <vertAlign val="baseline"/>
        <sz val="9"/>
        <color auto="1"/>
        <name val="ＭＳ ゴシック"/>
        <scheme val="none"/>
      </font>
      <numFmt numFmtId="6" formatCode="#,##0;[Red]\-#,##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strike val="0"/>
        <outline val="0"/>
        <shadow val="0"/>
        <u val="none"/>
        <vertAlign val="baseline"/>
        <sz val="9"/>
        <color auto="1"/>
        <name val="ＭＳ ゴシック"/>
        <scheme val="none"/>
      </font>
      <protection locked="1" hidden="0"/>
    </dxf>
    <dxf>
      <font>
        <b val="0"/>
        <i val="0"/>
        <strike val="0"/>
        <condense val="0"/>
        <extend val="0"/>
        <outline val="0"/>
        <shadow val="0"/>
        <u val="none"/>
        <vertAlign val="baseline"/>
        <sz val="9"/>
        <color auto="1"/>
        <name val="ＭＳ ゴシック"/>
        <scheme val="none"/>
      </font>
      <numFmt numFmtId="6" formatCode="#,##0;[Red]\-#,##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9"/>
        <color auto="1"/>
        <name val="ＭＳ ゴシック"/>
        <scheme val="none"/>
      </font>
      <fill>
        <patternFill patternType="none">
          <fgColor indexed="64"/>
          <bgColor indexed="65"/>
        </patternFill>
      </fill>
      <alignment horizontal="general" vertical="center" textRotation="0" wrapText="0" indent="0" justifyLastLine="0" shrinkToFit="0" readingOrder="0"/>
      <border outline="0">
        <left style="double">
          <color auto="1"/>
        </left>
        <right/>
      </border>
      <protection locked="1" hidden="0"/>
    </dxf>
    <dxf>
      <font>
        <b/>
        <i val="0"/>
        <strike val="0"/>
        <condense val="0"/>
        <extend val="0"/>
        <outline val="0"/>
        <shadow val="0"/>
        <u val="none"/>
        <vertAlign val="baseline"/>
        <sz val="9"/>
        <color auto="1"/>
        <name val="ＭＳ 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style="double">
          <color auto="1"/>
        </right>
        <top/>
        <bottom/>
      </border>
      <protection locked="1" hidden="0"/>
    </dxf>
    <dxf>
      <font>
        <b val="0"/>
        <i val="0"/>
        <strike val="0"/>
        <condense val="0"/>
        <extend val="0"/>
        <outline val="0"/>
        <shadow val="0"/>
        <u val="none"/>
        <vertAlign val="baseline"/>
        <sz val="9"/>
        <color auto="1"/>
        <name val="ＭＳ ゴシック"/>
        <scheme val="none"/>
      </font>
      <fill>
        <patternFill patternType="none">
          <fgColor indexed="64"/>
          <bgColor auto="1"/>
        </patternFill>
      </fill>
      <alignment horizontal="center" vertical="center" textRotation="0" wrapText="1" indent="0" justifyLastLine="0" shrinkToFit="0" readingOrder="0"/>
      <border diagonalUp="0" diagonalDown="0" outline="0">
        <left/>
        <right/>
        <top style="double">
          <color auto="1"/>
        </top>
        <bottom style="double">
          <color auto="1"/>
        </bottom>
      </border>
      <protection locked="1" hidden="0"/>
    </dxf>
    <dxf>
      <font>
        <strike val="0"/>
        <outline val="0"/>
        <shadow val="0"/>
        <u val="none"/>
        <vertAlign val="baseline"/>
        <sz val="9"/>
        <color auto="1"/>
        <name val="ＭＳ ゴシック"/>
        <scheme val="none"/>
      </font>
      <alignment horizontal="center" vertical="center" textRotation="0" wrapText="0" indent="0" justifyLastLine="0" shrinkToFit="0" readingOrder="0"/>
      <border diagonalUp="0" diagonalDown="0" outline="0">
        <left style="thin">
          <color theme="7" tint="0.39994506668294322"/>
        </left>
        <right style="thin">
          <color theme="7" tint="0.39994506668294322"/>
        </right>
        <top style="thin">
          <color theme="7" tint="0.39994506668294322"/>
        </top>
        <bottom/>
      </border>
      <protection locked="1" hidden="0"/>
    </dxf>
    <dxf>
      <font>
        <strike val="0"/>
        <outline val="0"/>
        <shadow val="0"/>
        <u val="none"/>
        <vertAlign val="baseline"/>
        <sz val="9"/>
        <color auto="1"/>
        <name val="ＭＳ ゴシック"/>
        <scheme val="none"/>
      </font>
      <numFmt numFmtId="185" formatCode="0.0%"/>
      <alignment horizontal="right" vertical="center" textRotation="0" wrapText="0" indent="0" justifyLastLine="0" shrinkToFit="0" readingOrder="0"/>
      <border diagonalUp="0" diagonalDown="0" outline="0">
        <left style="thin">
          <color theme="1" tint="0.24994659260841701"/>
        </left>
        <right/>
        <top style="thin">
          <color theme="1" tint="0.24994659260841701"/>
        </top>
        <bottom style="thin">
          <color theme="1" tint="0.24994659260841701"/>
        </bottom>
      </border>
      <protection locked="1" hidden="0"/>
    </dxf>
    <dxf>
      <border>
        <bottom style="thin">
          <color indexed="64"/>
        </bottom>
      </border>
    </dxf>
    <dxf>
      <font>
        <strike val="0"/>
        <outline val="0"/>
        <shadow val="0"/>
        <u val="none"/>
        <vertAlign val="baseline"/>
        <sz val="9"/>
        <color auto="1"/>
        <name val="ＭＳ ゴシック"/>
        <scheme val="none"/>
      </font>
      <alignment horizontal="center" vertical="center" textRotation="0" wrapText="0" indent="0" justifyLastLine="0" shrinkToFit="0" readingOrder="0"/>
      <border diagonalUp="0" diagonalDown="0" outline="0">
        <left/>
        <right/>
        <top/>
        <bottom/>
      </border>
      <protection locked="1" hidden="0"/>
    </dxf>
    <dxf>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dotted">
          <color auto="1"/>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auto="1"/>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left" vertical="center" textRotation="0" wrapText="1" indent="0" justifyLastLine="0" shrinkToFit="0" readingOrder="0"/>
      <border diagonalUp="0" diagonalDown="0">
        <left style="thin">
          <color indexed="64"/>
        </left>
        <right/>
        <top style="thin">
          <color indexed="64"/>
        </top>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8"/>
        <color theme="1"/>
        <name val="ＭＳ Ｐゴシック"/>
        <scheme val="min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9"/>
        <color theme="1"/>
        <name val="ＭＳ Ｐゴシック"/>
        <scheme val="minor"/>
      </font>
      <numFmt numFmtId="180" formatCode="\(General\)"/>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9"/>
        <color theme="1"/>
        <name val="ＭＳ Ｐゴシック"/>
        <scheme val="minor"/>
      </font>
      <numFmt numFmtId="180" formatCode="\(General\)"/>
      <fill>
        <patternFill patternType="solid">
          <fgColor indexed="64"/>
          <bgColor theme="0" tint="-0.24994659260841701"/>
        </patternFill>
      </fill>
      <alignment horizontal="center" vertical="center" textRotation="0" wrapText="0" indent="0" justifyLastLine="0" shrinkToFit="0" readingOrder="0"/>
      <border diagonalUp="0" diagonalDown="0" outline="0">
        <left/>
        <right/>
        <top/>
        <bottom/>
      </border>
    </dxf>
    <dxf>
      <border outline="0">
        <left style="thin">
          <color indexed="64"/>
        </left>
        <right style="thin">
          <color indexed="64"/>
        </right>
        <top style="thin">
          <color indexed="64"/>
        </top>
        <bottom style="thin">
          <color auto="1"/>
        </bottom>
      </border>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fill>
        <patternFill patternType="none">
          <fgColor indexed="64"/>
          <bgColor auto="1"/>
        </patternFill>
      </fill>
      <alignment horizontal="center" vertical="center" textRotation="0" wrapText="0" indent="0" justifyLastLine="0" shrinkToFit="0" readingOrder="0"/>
    </dxf>
    <dxf>
      <numFmt numFmtId="181" formatCode="0.0%;[Red]\▲0.0%"/>
      <fill>
        <patternFill patternType="none">
          <fgColor indexed="64"/>
          <bgColor auto="1"/>
        </patternFill>
      </fill>
      <protection locked="1" hidden="0"/>
    </dxf>
    <dxf>
      <font>
        <b val="0"/>
        <i val="0"/>
        <strike val="0"/>
        <condense val="0"/>
        <extend val="0"/>
        <outline val="0"/>
        <shadow val="0"/>
        <u val="none"/>
        <vertAlign val="baseline"/>
        <sz val="8"/>
        <color theme="1"/>
        <name val="ＭＳ Ｐゴシック"/>
        <scheme val="none"/>
      </font>
      <numFmt numFmtId="181" formatCode="0.0%;[Red]\▲0.0%"/>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top/>
        <bottom style="thin">
          <color indexed="64"/>
        </bottom>
      </border>
    </dxf>
    <dxf>
      <font>
        <strike val="0"/>
        <outline val="0"/>
        <shadow val="0"/>
        <u val="none"/>
        <vertAlign val="baseline"/>
        <sz val="8"/>
        <color auto="1"/>
        <name val="ＭＳ Ｐゴシック"/>
        <scheme val="none"/>
      </font>
      <fill>
        <patternFill patternType="none">
          <fgColor indexed="64"/>
          <bgColor auto="1"/>
        </patternFill>
      </fill>
      <protection locked="0" hidden="0"/>
    </dxf>
    <dxf>
      <font>
        <b val="0"/>
        <i val="0"/>
        <strike val="0"/>
        <condense val="0"/>
        <extend val="0"/>
        <outline val="0"/>
        <shadow val="0"/>
        <u val="none"/>
        <vertAlign val="baseline"/>
        <sz val="8"/>
        <color theme="1"/>
        <name val="ＭＳ Ｐゴシック"/>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top/>
        <bottom style="thin">
          <color indexed="64"/>
        </bottom>
      </border>
    </dxf>
    <dxf>
      <font>
        <strike val="0"/>
        <outline val="0"/>
        <shadow val="0"/>
        <u val="none"/>
        <vertAlign val="baseline"/>
        <sz val="8"/>
        <color auto="1"/>
        <name val="ＭＳ Ｐゴシック"/>
        <scheme val="none"/>
      </font>
      <fill>
        <patternFill patternType="none">
          <fgColor indexed="64"/>
          <bgColor auto="1"/>
        </patternFill>
      </fill>
      <protection locked="0" hidden="0"/>
    </dxf>
    <dxf>
      <font>
        <b val="0"/>
        <i val="0"/>
        <strike val="0"/>
        <condense val="0"/>
        <extend val="0"/>
        <outline val="0"/>
        <shadow val="0"/>
        <u val="none"/>
        <vertAlign val="baseline"/>
        <sz val="8"/>
        <color rgb="FF0000FF"/>
        <name val="ＭＳ Ｐゴシック"/>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top/>
        <bottom style="thin">
          <color indexed="64"/>
        </bottom>
      </border>
    </dxf>
    <dxf>
      <font>
        <strike val="0"/>
        <outline val="0"/>
        <shadow val="0"/>
        <u val="none"/>
        <vertAlign val="baseline"/>
        <sz val="8"/>
        <color auto="1"/>
        <name val="ＭＳ Ｐゴシック"/>
        <scheme val="none"/>
      </font>
      <fill>
        <patternFill patternType="none">
          <fgColor indexed="64"/>
          <bgColor auto="1"/>
        </patternFill>
      </fill>
      <protection locked="0" hidden="0"/>
    </dxf>
    <dxf>
      <font>
        <b val="0"/>
        <i val="0"/>
        <strike val="0"/>
        <condense val="0"/>
        <extend val="0"/>
        <outline val="0"/>
        <shadow val="0"/>
        <u val="none"/>
        <vertAlign val="baseline"/>
        <sz val="8"/>
        <color rgb="FF0000FF"/>
        <name val="ＭＳ Ｐゴシック"/>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strike val="0"/>
        <outline val="0"/>
        <shadow val="0"/>
        <u val="none"/>
        <vertAlign val="baseline"/>
        <sz val="8"/>
        <color auto="1"/>
        <name val="ＭＳ Ｐゴシック"/>
        <scheme val="none"/>
      </font>
      <fill>
        <patternFill patternType="none">
          <fgColor indexed="64"/>
          <bgColor auto="1"/>
        </patternFill>
      </fill>
      <protection locked="0" hidden="0"/>
    </dxf>
    <dxf>
      <font>
        <b val="0"/>
        <i val="0"/>
        <strike val="0"/>
        <condense val="0"/>
        <extend val="0"/>
        <outline val="0"/>
        <shadow val="0"/>
        <u val="none"/>
        <vertAlign val="baseline"/>
        <sz val="8"/>
        <color rgb="FF0000FF"/>
        <name val="ＭＳ Ｐゴシック"/>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right style="thin">
          <color indexed="64"/>
        </right>
        <top/>
        <bottom style="thin">
          <color indexed="64"/>
        </bottom>
      </border>
    </dxf>
    <dxf>
      <font>
        <strike val="0"/>
        <outline val="0"/>
        <shadow val="0"/>
        <u val="none"/>
        <vertAlign val="baseline"/>
        <sz val="8"/>
        <color auto="1"/>
        <name val="ＭＳ Ｐゴシック"/>
        <scheme val="none"/>
      </font>
      <fill>
        <patternFill patternType="none">
          <fgColor indexed="64"/>
          <bgColor auto="1"/>
        </patternFill>
      </fill>
      <protection locked="0" hidden="0"/>
    </dxf>
    <dxf>
      <font>
        <b val="0"/>
        <i val="0"/>
        <strike val="0"/>
        <condense val="0"/>
        <extend val="0"/>
        <outline val="0"/>
        <shadow val="0"/>
        <u val="none"/>
        <vertAlign val="baseline"/>
        <sz val="8"/>
        <color rgb="FF0000FF"/>
        <name val="ＭＳ Ｐゴシック"/>
        <scheme val="none"/>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9"/>
        <color rgb="FF000000"/>
        <name val="ＭＳ Ｐゴシック"/>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9"/>
        <color rgb="FF000000"/>
        <name val="ＭＳ Ｐゴシック"/>
        <scheme val="none"/>
      </font>
      <fill>
        <patternFill patternType="solid">
          <fgColor indexed="64"/>
          <bgColor rgb="FFD9D9D9"/>
        </patternFill>
      </fill>
      <alignment horizontal="center" vertical="center" textRotation="0" wrapText="1" indent="0" justifyLastLine="0" shrinkToFit="0" readingOrder="0"/>
      <border diagonalUp="0" diagonalDown="0" outline="0">
        <left/>
        <right style="thin">
          <color indexed="64"/>
        </right>
        <top/>
        <bottom style="thin">
          <color indexed="64"/>
        </bottom>
      </border>
    </dxf>
    <dxf>
      <fill>
        <patternFill patternType="none">
          <fgColor indexed="64"/>
          <bgColor auto="1"/>
        </patternFill>
      </fill>
    </dxf>
    <dxf>
      <border outline="0">
        <bottom style="thin">
          <color indexed="64"/>
        </bottom>
      </border>
    </dxf>
    <dxf>
      <fill>
        <patternFill patternType="none">
          <fgColor indexed="64"/>
          <bgColor auto="1"/>
        </patternFill>
      </fill>
    </dxf>
    <dxf>
      <fill>
        <patternFill patternType="solid"/>
      </fill>
      <border>
        <left style="thin">
          <color auto="1"/>
        </left>
        <right style="thin">
          <color auto="1"/>
        </right>
        <top style="thin">
          <color auto="1"/>
        </top>
        <bottom style="thin">
          <color auto="1"/>
        </bottom>
      </border>
    </dxf>
    <dxf>
      <fill>
        <patternFill>
          <bgColor theme="0" tint="-4.9989318521683403E-2"/>
        </patternFill>
      </fill>
    </dxf>
    <dxf>
      <font>
        <b/>
        <i val="0"/>
        <color rgb="FFFF0000"/>
      </font>
      <fill>
        <patternFill>
          <bgColor theme="0"/>
        </patternFill>
      </fill>
      <border>
        <right style="thin">
          <color theme="0"/>
        </right>
        <top style="thin">
          <color theme="0"/>
        </top>
        <bottom style="thin">
          <color theme="0"/>
        </bottom>
        <horizontal style="thin">
          <color theme="0"/>
        </horizontal>
      </border>
    </dxf>
    <dxf>
      <fill>
        <patternFill>
          <bgColor theme="0" tint="-0.24994659260841701"/>
        </patternFill>
      </fill>
    </dxf>
    <dxf>
      <fill>
        <patternFill>
          <bgColor theme="0" tint="-0.24994659260841701"/>
        </patternFill>
      </fill>
      <border>
        <top style="double">
          <color auto="1"/>
        </top>
      </border>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strike val="0"/>
        <color theme="0"/>
      </font>
      <fill>
        <patternFill patternType="none">
          <bgColor auto="1"/>
        </patternFill>
      </fill>
      <border>
        <left style="thin">
          <color auto="1"/>
        </left>
        <right style="thin">
          <color theme="0"/>
        </right>
        <top style="thin">
          <color theme="0"/>
        </top>
        <bottom style="thin">
          <color theme="0"/>
        </bottom>
        <vertical style="thin">
          <color theme="0"/>
        </vertical>
        <horizontal style="thin">
          <color theme="0"/>
        </horizontal>
      </border>
    </dxf>
    <dxf>
      <fill>
        <patternFill>
          <bgColor theme="0" tint="-4.9989318521683403E-2"/>
        </patternFill>
      </fill>
    </dxf>
    <dxf>
      <fill>
        <patternFill>
          <bgColor theme="0"/>
        </patternFill>
      </fill>
      <border>
        <left style="thin">
          <color auto="1"/>
        </left>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fill>
        <patternFill>
          <bgColor theme="0" tint="-4.9989318521683403E-2"/>
        </patternFill>
      </fill>
    </dxf>
    <dxf>
      <fill>
        <patternFill>
          <bgColor theme="0"/>
        </patternFill>
      </fill>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
      <fill>
        <patternFill>
          <bgColor theme="0" tint="-0.14996795556505021"/>
        </patternFill>
      </fill>
    </dxf>
    <dxf>
      <fill>
        <patternFill patternType="solid">
          <bgColor theme="8" tint="0.79998168889431442"/>
        </patternFill>
      </fill>
      <border>
        <left style="thin">
          <color auto="1"/>
        </left>
        <right style="thin">
          <color auto="1"/>
        </right>
        <top style="thin">
          <color auto="1"/>
        </top>
        <bottom style="thin">
          <color auto="1"/>
        </bottom>
        <vertical style="thin">
          <color auto="1"/>
        </vertical>
        <horizontal style="thin">
          <color auto="1"/>
        </horizontal>
      </border>
    </dxf>
    <dxf>
      <fill>
        <patternFill>
          <bgColor theme="8" tint="0.59996337778862885"/>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solid">
          <bgColor theme="8" tint="0.59996337778862885"/>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14996795556505021"/>
        </patternFill>
      </fill>
    </dxf>
    <dxf>
      <fill>
        <patternFill patternType="solid">
          <bgColor theme="8" tint="0.79998168889431442"/>
        </patternFill>
      </fill>
      <border>
        <left style="thin">
          <color auto="1"/>
        </left>
        <right style="thin">
          <color auto="1"/>
        </right>
        <top style="thin">
          <color auto="1"/>
        </top>
        <bottom style="thin">
          <color auto="1"/>
        </bottom>
        <vertical style="thin">
          <color auto="1"/>
        </vertical>
        <horizontal style="thin">
          <color auto="1"/>
        </horizontal>
      </border>
    </dxf>
    <dxf>
      <fill>
        <patternFill>
          <bgColor theme="8" tint="0.59996337778862885"/>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solid">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14996795556505021"/>
        </patternFill>
      </fill>
    </dxf>
    <dxf>
      <fill>
        <patternFill patternType="solid">
          <bgColor theme="8" tint="0.79998168889431442"/>
        </patternFill>
      </fill>
      <border>
        <left style="thin">
          <color auto="1"/>
        </left>
        <right style="thin">
          <color auto="1"/>
        </right>
        <top style="thin">
          <color auto="1"/>
        </top>
        <bottom style="thin">
          <color auto="1"/>
        </bottom>
        <vertical style="thin">
          <color auto="1"/>
        </vertical>
        <horizontal style="thin">
          <color auto="1"/>
        </horizontal>
      </border>
    </dxf>
    <dxf>
      <fill>
        <patternFill>
          <bgColor theme="8" tint="0.59996337778862885"/>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solid">
          <bgColor theme="8" tint="0.59996337778862885"/>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14996795556505021"/>
        </patternFill>
      </fill>
    </dxf>
    <dxf>
      <fill>
        <patternFill patternType="solid">
          <bgColor theme="8" tint="0.79998168889431442"/>
        </patternFill>
      </fill>
      <border>
        <left style="thin">
          <color auto="1"/>
        </left>
        <right style="thin">
          <color auto="1"/>
        </right>
        <top style="thin">
          <color auto="1"/>
        </top>
        <bottom style="thin">
          <color auto="1"/>
        </bottom>
        <vertical style="thin">
          <color auto="1"/>
        </vertical>
        <horizontal style="thin">
          <color auto="1"/>
        </horizontal>
      </border>
    </dxf>
    <dxf>
      <fill>
        <patternFill>
          <bgColor theme="8" tint="0.59996337778862885"/>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solid">
          <bgColor theme="8" tint="0.59996337778862885"/>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14996795556505021"/>
        </patternFill>
      </fill>
    </dxf>
    <dxf>
      <fill>
        <patternFill patternType="solid">
          <bgColor theme="8" tint="0.79998168889431442"/>
        </patternFill>
      </fill>
      <border>
        <left style="thin">
          <color auto="1"/>
        </left>
        <right style="thin">
          <color auto="1"/>
        </right>
        <top style="thin">
          <color auto="1"/>
        </top>
        <bottom style="thin">
          <color auto="1"/>
        </bottom>
        <vertical style="thin">
          <color auto="1"/>
        </vertical>
        <horizontal style="thin">
          <color auto="1"/>
        </horizontal>
      </border>
    </dxf>
    <dxf>
      <fill>
        <patternFill>
          <bgColor theme="8" tint="0.59996337778862885"/>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solid">
          <bgColor theme="8" tint="0.59996337778862885"/>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14996795556505021"/>
        </patternFill>
      </fill>
    </dxf>
    <dxf>
      <fill>
        <patternFill patternType="solid">
          <bgColor theme="8" tint="0.79998168889431442"/>
        </patternFill>
      </fill>
      <border>
        <left style="thin">
          <color auto="1"/>
        </left>
        <right style="thin">
          <color auto="1"/>
        </right>
        <top style="thin">
          <color auto="1"/>
        </top>
        <bottom style="thin">
          <color auto="1"/>
        </bottom>
        <vertical style="thin">
          <color auto="1"/>
        </vertical>
        <horizontal style="thin">
          <color auto="1"/>
        </horizontal>
      </border>
    </dxf>
    <dxf>
      <fill>
        <patternFill>
          <bgColor theme="8" tint="0.59996337778862885"/>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ill>
        <patternFill patternType="solid">
          <bgColor theme="8" tint="0.59996337778862885"/>
        </patternFill>
      </fill>
      <border>
        <left style="thin">
          <color auto="1"/>
        </left>
        <right style="thin">
          <color auto="1"/>
        </right>
        <top style="double">
          <color auto="1"/>
        </top>
        <bottom style="thin">
          <color auto="1"/>
        </bottom>
        <vertical style="thin">
          <color auto="1"/>
        </vertical>
        <horizontal style="thin">
          <color auto="1"/>
        </horizontal>
      </border>
    </dxf>
    <dxf>
      <font>
        <b val="0"/>
        <i val="0"/>
      </font>
      <fill>
        <patternFill>
          <bgColor theme="0" tint="-0.14996795556505021"/>
        </patternFill>
      </fill>
    </dxf>
    <dxf>
      <border>
        <left style="thin">
          <color auto="1"/>
        </left>
        <right style="thin">
          <color auto="1"/>
        </right>
        <top style="thin">
          <color auto="1"/>
        </top>
        <bottom style="thin">
          <color auto="1"/>
        </bottom>
        <vertical style="thin">
          <color auto="1"/>
        </vertical>
        <horizontal style="thin">
          <color auto="1"/>
        </horizontal>
      </border>
    </dxf>
    <dxf>
      <font>
        <b/>
        <i val="0"/>
        <color theme="0"/>
      </font>
      <fill>
        <patternFill>
          <bgColor theme="1"/>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8" defaultTableStyle="TableStyleMedium2" defaultPivotStyle="PivotStyleLight16">
    <tableStyle name="テーブル スタイル 1" pivot="0" count="2">
      <tableStyleElement type="wholeTable" dxfId="278"/>
      <tableStyleElement type="headerRow" dxfId="277"/>
    </tableStyle>
    <tableStyle name="テーブル スタイル 1 2" pivot="0" count="7">
      <tableStyleElement type="wholeTable" dxfId="276"/>
      <tableStyleElement type="headerRow" dxfId="275"/>
      <tableStyleElement type="totalRow" dxfId="274"/>
      <tableStyleElement type="firstColumn" dxfId="273"/>
      <tableStyleElement type="firstRowStripe" dxfId="272"/>
      <tableStyleElement type="secondRowStripe" dxfId="271"/>
      <tableStyleElement type="firstTotalCell" dxfId="270"/>
    </tableStyle>
    <tableStyle name="テーブル スタイル 1 3" pivot="0" count="7">
      <tableStyleElement type="wholeTable" dxfId="269"/>
      <tableStyleElement type="headerRow" dxfId="268"/>
      <tableStyleElement type="totalRow" dxfId="267"/>
      <tableStyleElement type="firstColumn" dxfId="266"/>
      <tableStyleElement type="firstRowStripe" dxfId="265"/>
      <tableStyleElement type="secondRowStripe" dxfId="264"/>
      <tableStyleElement type="firstTotalCell" dxfId="263"/>
    </tableStyle>
    <tableStyle name="テーブル スタイル 1 4" pivot="0" count="7">
      <tableStyleElement type="wholeTable" dxfId="262"/>
      <tableStyleElement type="headerRow" dxfId="261"/>
      <tableStyleElement type="totalRow" dxfId="260"/>
      <tableStyleElement type="firstColumn" dxfId="259"/>
      <tableStyleElement type="firstRowStripe" dxfId="258"/>
      <tableStyleElement type="secondRowStripe" dxfId="257"/>
      <tableStyleElement type="firstTotalCell" dxfId="256"/>
    </tableStyle>
    <tableStyle name="テーブル スタイル 1 5" pivot="0" count="7">
      <tableStyleElement type="wholeTable" dxfId="255"/>
      <tableStyleElement type="headerRow" dxfId="254"/>
      <tableStyleElement type="totalRow" dxfId="253"/>
      <tableStyleElement type="firstColumn" dxfId="252"/>
      <tableStyleElement type="firstRowStripe" dxfId="251"/>
      <tableStyleElement type="secondRowStripe" dxfId="250"/>
      <tableStyleElement type="firstTotalCell" dxfId="249"/>
    </tableStyle>
    <tableStyle name="テーブル スタイル 1 6" pivot="0" count="7">
      <tableStyleElement type="wholeTable" dxfId="248"/>
      <tableStyleElement type="headerRow" dxfId="247"/>
      <tableStyleElement type="totalRow" dxfId="246"/>
      <tableStyleElement type="firstColumn" dxfId="245"/>
      <tableStyleElement type="firstRowStripe" dxfId="244"/>
      <tableStyleElement type="secondRowStripe" dxfId="243"/>
      <tableStyleElement type="firstTotalCell" dxfId="242"/>
    </tableStyle>
    <tableStyle name="テーブル スタイル 1 7" pivot="0" count="7">
      <tableStyleElement type="wholeTable" dxfId="241"/>
      <tableStyleElement type="headerRow" dxfId="240"/>
      <tableStyleElement type="totalRow" dxfId="239"/>
      <tableStyleElement type="firstColumn" dxfId="238"/>
      <tableStyleElement type="firstRowStripe" dxfId="237"/>
      <tableStyleElement type="secondRowStripe" dxfId="236"/>
      <tableStyleElement type="firstTotalCell" dxfId="235"/>
    </tableStyle>
    <tableStyle name="テーブル スタイル 4" pivot="0" count="8">
      <tableStyleElement type="wholeTable" dxfId="234"/>
      <tableStyleElement type="headerRow" dxfId="233"/>
      <tableStyleElement type="totalRow" dxfId="232"/>
      <tableStyleElement type="firstColumn" dxfId="231"/>
      <tableStyleElement type="lastColumn" dxfId="230"/>
      <tableStyleElement type="firstRowStripe" dxfId="229"/>
      <tableStyleElement type="lastHeaderCell" dxfId="228"/>
      <tableStyleElement type="lastTotalCell" dxfId="227"/>
    </tableStyle>
    <tableStyle name="テーブル スタイル 4 10" pivot="0" count="8">
      <tableStyleElement type="wholeTable" dxfId="226"/>
      <tableStyleElement type="headerRow" dxfId="225"/>
      <tableStyleElement type="totalRow" dxfId="224"/>
      <tableStyleElement type="firstColumn" dxfId="223"/>
      <tableStyleElement type="lastColumn" dxfId="222"/>
      <tableStyleElement type="firstRowStripe" dxfId="221"/>
      <tableStyleElement type="lastHeaderCell" dxfId="220"/>
      <tableStyleElement type="lastTotalCell" dxfId="219"/>
    </tableStyle>
    <tableStyle name="テーブル スタイル 4 2" pivot="0" count="7">
      <tableStyleElement type="wholeTable" dxfId="218"/>
      <tableStyleElement type="headerRow" dxfId="217"/>
      <tableStyleElement type="totalRow" dxfId="216"/>
      <tableStyleElement type="firstColumn" dxfId="215"/>
      <tableStyleElement type="lastColumn" dxfId="214"/>
      <tableStyleElement type="lastHeaderCell" dxfId="213"/>
      <tableStyleElement type="lastTotalCell" dxfId="212"/>
    </tableStyle>
    <tableStyle name="テーブル スタイル 4 3" pivot="0" count="7">
      <tableStyleElement type="wholeTable" dxfId="211"/>
      <tableStyleElement type="headerRow" dxfId="210"/>
      <tableStyleElement type="totalRow" dxfId="209"/>
      <tableStyleElement type="firstColumn" dxfId="208"/>
      <tableStyleElement type="lastColumn" dxfId="207"/>
      <tableStyleElement type="lastHeaderCell" dxfId="206"/>
      <tableStyleElement type="lastTotalCell" dxfId="205"/>
    </tableStyle>
    <tableStyle name="テーブル スタイル 4 4" pivot="0" count="7">
      <tableStyleElement type="wholeTable" dxfId="204"/>
      <tableStyleElement type="headerRow" dxfId="203"/>
      <tableStyleElement type="totalRow" dxfId="202"/>
      <tableStyleElement type="firstColumn" dxfId="201"/>
      <tableStyleElement type="lastColumn" dxfId="200"/>
      <tableStyleElement type="lastHeaderCell" dxfId="199"/>
      <tableStyleElement type="lastTotalCell" dxfId="198"/>
    </tableStyle>
    <tableStyle name="テーブル スタイル 4 5" pivot="0" count="7">
      <tableStyleElement type="wholeTable" dxfId="197"/>
      <tableStyleElement type="headerRow" dxfId="196"/>
      <tableStyleElement type="totalRow" dxfId="195"/>
      <tableStyleElement type="firstColumn" dxfId="194"/>
      <tableStyleElement type="lastColumn" dxfId="193"/>
      <tableStyleElement type="lastHeaderCell" dxfId="192"/>
      <tableStyleElement type="lastTotalCell" dxfId="191"/>
    </tableStyle>
    <tableStyle name="テーブル スタイル 4 6" pivot="0" count="7">
      <tableStyleElement type="wholeTable" dxfId="190"/>
      <tableStyleElement type="headerRow" dxfId="189"/>
      <tableStyleElement type="totalRow" dxfId="188"/>
      <tableStyleElement type="firstColumn" dxfId="187"/>
      <tableStyleElement type="lastColumn" dxfId="186"/>
      <tableStyleElement type="lastHeaderCell" dxfId="185"/>
      <tableStyleElement type="lastTotalCell" dxfId="184"/>
    </tableStyle>
    <tableStyle name="テーブル スタイル 4 7" pivot="0" count="7">
      <tableStyleElement type="wholeTable" dxfId="183"/>
      <tableStyleElement type="headerRow" dxfId="182"/>
      <tableStyleElement type="totalRow" dxfId="181"/>
      <tableStyleElement type="firstColumn" dxfId="180"/>
      <tableStyleElement type="lastColumn" dxfId="179"/>
      <tableStyleElement type="lastHeaderCell" dxfId="178"/>
      <tableStyleElement type="lastTotalCell" dxfId="177"/>
    </tableStyle>
    <tableStyle name="テーブル スタイル 4 8" pivot="0" count="7">
      <tableStyleElement type="wholeTable" dxfId="176"/>
      <tableStyleElement type="headerRow" dxfId="175"/>
      <tableStyleElement type="totalRow" dxfId="174"/>
      <tableStyleElement type="firstColumn" dxfId="173"/>
      <tableStyleElement type="lastColumn" dxfId="172"/>
      <tableStyleElement type="lastHeaderCell" dxfId="171"/>
      <tableStyleElement type="lastTotalCell" dxfId="170"/>
    </tableStyle>
    <tableStyle name="テーブル スタイル 4 9" pivot="0" count="7">
      <tableStyleElement type="wholeTable" dxfId="169"/>
      <tableStyleElement type="headerRow" dxfId="168"/>
      <tableStyleElement type="totalRow" dxfId="167"/>
      <tableStyleElement type="firstColumn" dxfId="166"/>
      <tableStyleElement type="lastColumn" dxfId="165"/>
      <tableStyleElement type="lastHeaderCell" dxfId="164"/>
      <tableStyleElement type="lastTotalCell" dxfId="163"/>
    </tableStyle>
    <tableStyle name="テーブル スタイル 8" pivot="0" count="6">
      <tableStyleElement type="wholeTable" dxfId="162"/>
      <tableStyleElement type="headerRow" dxfId="161"/>
      <tableStyleElement type="totalRow" dxfId="160"/>
      <tableStyleElement type="firstColumn" dxfId="159"/>
      <tableStyleElement type="lastColumn" dxfId="158"/>
      <tableStyleElement type="firstRowStripe" dxfId="15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id="8" name="テーブル3" displayName="テーブル3" ref="A5:G7" headerRowCount="0" totalsRowShown="0" headerRowDxfId="155" dataDxfId="153" headerRowBorderDxfId="154">
  <tableColumns count="7">
    <tableColumn id="1" name="列1" headerRowDxfId="152" dataDxfId="151"/>
    <tableColumn id="2" name="列2" headerRowDxfId="150" dataDxfId="149"/>
    <tableColumn id="3" name="列3" headerRowDxfId="148" dataDxfId="147"/>
    <tableColumn id="4" name="列4" headerRowDxfId="146" dataDxfId="145" headerRowCellStyle="桁区切り"/>
    <tableColumn id="5" name="列5" headerRowDxfId="144" dataDxfId="143" headerRowCellStyle="桁区切り"/>
    <tableColumn id="6" name="列6" headerRowDxfId="142" dataDxfId="141"/>
    <tableColumn id="7" name="列7" headerRowDxfId="140" dataDxfId="139" headerRowCellStyle="パーセント">
      <calculatedColumnFormula>IF(OR(テーブル3[[#This Row],[列4]]="",テーブル3[[#This Row],[列5]]=""),
     "",
     テーブル3[[#This Row],[列5]]/テーブル3[[#This Row],[列4]]-1)</calculatedColumnFormula>
    </tableColumn>
  </tableColumns>
  <tableStyleInfo name="テーブル スタイル 4" showFirstColumn="1" showLastColumn="0" showRowStripes="1" showColumnStripes="0"/>
</table>
</file>

<file path=xl/tables/table2.xml><?xml version="1.0" encoding="utf-8"?>
<table xmlns="http://schemas.openxmlformats.org/spreadsheetml/2006/main" id="6" name="テーブル6" displayName="テーブル6" ref="A6:S20" headerRowCount="0" totalsRowShown="0" headerRowDxfId="138" dataDxfId="137" tableBorderDxfId="136">
  <tableColumns count="19">
    <tableColumn id="1" name="列1" headerRowDxfId="135" dataDxfId="134">
      <calculatedColumnFormula>ROW()-ROW('2'!$A$5)</calculatedColumnFormula>
    </tableColumn>
    <tableColumn id="2" name="列2" headerRowDxfId="133" dataDxfId="132"/>
    <tableColumn id="3" name="列3" headerRowDxfId="131" dataDxfId="130"/>
    <tableColumn id="4" name="列4" headerRowDxfId="129" dataDxfId="128"/>
    <tableColumn id="5" name="列5" headerRowDxfId="127" dataDxfId="126"/>
    <tableColumn id="6" name="列6" headerRowDxfId="125" dataDxfId="124"/>
    <tableColumn id="7" name="列7" headerRowDxfId="123" dataDxfId="122"/>
    <tableColumn id="8" name="列8" headerRowDxfId="121" dataDxfId="120"/>
    <tableColumn id="9" name="列9" headerRowDxfId="119" dataDxfId="118"/>
    <tableColumn id="10" name="列10" headerRowDxfId="117" dataDxfId="116"/>
    <tableColumn id="11" name="列11" headerRowDxfId="115" dataDxfId="114"/>
    <tableColumn id="12" name="列12" headerRowDxfId="113" dataDxfId="112"/>
    <tableColumn id="13" name="列13" headerRowDxfId="111" dataDxfId="110"/>
    <tableColumn id="14" name="列14" headerRowDxfId="109" dataDxfId="108"/>
    <tableColumn id="15" name="列15" headerRowDxfId="107" dataDxfId="106"/>
    <tableColumn id="16" name="列16" headerRowDxfId="105" dataDxfId="104"/>
    <tableColumn id="17" name="列17" headerRowDxfId="103" dataDxfId="102"/>
    <tableColumn id="18" name="列18" headerRowDxfId="101" dataDxfId="100"/>
    <tableColumn id="19" name="列19" headerRowDxfId="99" dataDxfId="98"/>
  </tableColumns>
  <tableStyleInfo name="テーブル スタイル 4" showFirstColumn="1" showLastColumn="0" showRowStripes="1" showColumnStripes="0"/>
</table>
</file>

<file path=xl/tables/table3.xml><?xml version="1.0" encoding="utf-8"?>
<table xmlns="http://schemas.openxmlformats.org/spreadsheetml/2006/main" id="1" name="経費区分別内訳" displayName="経費区分別内訳" ref="C6:F10" totalsRowCount="1" headerRowDxfId="92" dataDxfId="90" totalsRowDxfId="89" headerRowBorderDxfId="91" headerRowCellStyle="標準 2" dataCellStyle="標準 2">
  <tableColumns count="4">
    <tableColumn id="1" name="経　費　区　分" totalsRowLabel="合　　計【注５】" dataDxfId="88" totalsRowDxfId="87" dataCellStyle="標準 2"/>
    <tableColumn id="2" name="助成事業に要する_x000a_経費（税込）_x000a_【注１】" totalsRowFunction="sum" dataDxfId="86" totalsRowDxfId="85" dataCellStyle="桁区切り"/>
    <tableColumn id="3" name="助成対象経費_x000a_（税抜）_x000a_【注２】" totalsRowFunction="sum" dataDxfId="84" totalsRowDxfId="83" dataCellStyle="桁区切り"/>
    <tableColumn id="4" name="助成金交付申請額_x000a_(千円未満切捨)_x000a_【注３】" totalsRowFunction="custom" dataDxfId="82" totalsRowDxfId="81" dataCellStyle="桁区切り">
      <totalsRowFormula>MIN(ROUNDDOWN(経費区分別内訳[[#Totals],[助成対象経費
（税抜）
【注２】]]/2,-3),
        1000000)</totalsRowFormula>
    </tableColumn>
  </tableColumns>
  <tableStyleInfo name="テーブル スタイル 4" showFirstColumn="1" showLastColumn="0" showRowStripes="1" showColumnStripes="0"/>
</table>
</file>

<file path=xl/tables/table4.xml><?xml version="1.0" encoding="utf-8"?>
<table xmlns="http://schemas.openxmlformats.org/spreadsheetml/2006/main" id="2" name="資金調達内訳" displayName="資金調達内訳" ref="D14:G21" totalsRowCount="1" headerRowDxfId="80" dataDxfId="79" totalsRowDxfId="78" headerRowCellStyle="標準 2">
  <tableColumns count="4">
    <tableColumn id="1" name="資金調達金額" totalsRowFunction="sum" dataDxfId="77" totalsRowDxfId="76" dataCellStyle="桁区切り 2"/>
    <tableColumn id="2" name="調達先（名称等）" dataDxfId="75" totalsRowDxfId="74" dataCellStyle="標準 3"/>
    <tableColumn id="3" name="進捗状況等" dataDxfId="73" totalsRowDxfId="72" dataCellStyle="標準 3"/>
    <tableColumn id="4" name="列1" dataDxfId="71">
      <calculatedColumnFormula>IF(ROW()-ROW(資金調達内訳[[#Headers],[列1]])=1,
     IF(AND(資金調達内訳[[#This Row],[資金調達金額]]&lt;&gt;"",
               資金調達内訳[[#This Row],[進捗状況等]]=""),
        "←調達状況を選択してください。",
        IF(AND(資金調達内訳[[#This Row],[資金調達金額]]="",
                  資金調達内訳[[#This Row],[進捗状況等]]&lt;&gt;""),
           "←自己資金の額を入力してください。",
           "")),
    IF(AND(資金調達内訳[[#This Row],[資金調達金額]]&lt;&gt;"",
              資金調達内訳[[#This Row],[調達先（名称等）]]="",
              資金調達内訳[[#This Row],[進捗状況等]]=""),
       "←調達先を入力し、調達状況を選択してください。",
       IF(AND(資金調達内訳[[#This Row],[資金調達金額]]&lt;&gt;"",
                 資金調達内訳[[#This Row],[調達先（名称等）]]="",
                 資金調達内訳[[#This Row],[進捗状況等]]&lt;&gt;""),
          "←調達先を入力してください。",
          IF(AND(資金調達内訳[[#This Row],[資金調達金額]]&lt;&gt;"",
                    資金調達内訳[[#This Row],[調達先（名称等）]]&lt;&gt;"",
                    資金調達内訳[[#This Row],[進捗状況等]]=""),
             "←調達状況を選択してください。",
             IF(AND(資金調達内訳[[#This Row],[資金調達金額]]="",
                       資金調達内訳[[#This Row],[調達先（名称等）]]&lt;&gt;"",
                       資金調達内訳[[#This Row],[進捗状況等]]=""),
                "←資金調達金額を入力し、調達状況を選択してください。",
                IF(AND(資金調達内訳[[#This Row],[資金調達金額]]="",
                          資金調達内訳[[#This Row],[調達先（名称等）]]="",
                          資金調達内訳[[#This Row],[進捗状況等]]&lt;&gt;""),
                   "←資金調達金額、調達先を入力してください。",
                   IF(AND(資金調達内訳[[#This Row],[資金調達金額]]="",
                             資金調達内訳[[#This Row],[調達先（名称等）]]&lt;&gt;"",
                             資金調達内訳[[#This Row],[進捗状況等]]&lt;&gt;""),
                      "←資金調達金額を入力してください。",
    "")))))))</calculatedColumnFormula>
    </tableColumn>
  </tableColumns>
  <tableStyleInfo name="テーブル スタイル 4 3" showFirstColumn="0" showLastColumn="1" showRowStripes="1" showColumnStripes="0"/>
</table>
</file>

<file path=xl/tables/table5.xml><?xml version="1.0" encoding="utf-8"?>
<table xmlns="http://schemas.openxmlformats.org/spreadsheetml/2006/main" id="7" name="原材料・副資材費" displayName="原材料・副資材費" ref="A7:J12" totalsRowCount="1" headerRowDxfId="69" dataDxfId="68" totalsRowDxfId="66" tableBorderDxfId="67" headerRowCellStyle="標準 2">
  <tableColumns count="10">
    <tableColumn id="1" name="費用_x000a_番号" totalsRowLabel="計" dataDxfId="65" totalsRowDxfId="64" dataCellStyle="標準 3">
      <calculatedColumnFormula>ROW()-ROW(原材料・副資材費[[#Headers],[費用
番号]])</calculatedColumnFormula>
    </tableColumn>
    <tableColumn id="2" name="内容" dataDxfId="63" totalsRowDxfId="62" dataCellStyle="標準 3"/>
    <tableColumn id="3" name="購入・委託先" dataDxfId="61" totalsRowDxfId="60" dataCellStyle="標準 3"/>
    <tableColumn id="5" name="到達目標" dataDxfId="59" totalsRowDxfId="58" dataCellStyle="標準 3"/>
    <tableColumn id="6" name="数量_x000a_(A)" dataDxfId="57" totalsRowDxfId="56" dataCellStyle="標準 3"/>
    <tableColumn id="13" name="単位" dataDxfId="55" totalsRowDxfId="54" dataCellStyle="標準 2"/>
    <tableColumn id="7" name="単価_x000a_（税抜、B)" dataDxfId="53" totalsRowDxfId="52" dataCellStyle="標準 3"/>
    <tableColumn id="8" name="助成事業に_x000a_要する経費_x000a_（税込）" totalsRowFunction="sum" dataDxfId="51" totalsRowDxfId="50" dataCellStyle="桁区切り">
      <calculatedColumnFormula>ROUNDDOWN(原材料・副資材費[[#This Row],[助成
対象経費
(A)×(B)]]*1.1,0)</calculatedColumnFormula>
    </tableColumn>
    <tableColumn id="9" name="助成_x000a_対象経費_x000a_(A)×(B)" totalsRowFunction="sum" dataDxfId="49" totalsRowDxfId="48" dataCellStyle="桁区切り">
      <calculatedColumnFormula>原材料・副資材費[[#This Row],[数量
(A)]]*原材料・副資材費[[#This Row],[単価
（税抜、B)]]</calculatedColumnFormula>
    </tableColumn>
    <tableColumn id="11" name="列1" dataDxfId="47" totalsRowDxfId="46" dataCellStyle="標準 3">
      <calculatedColumnFormula>IF(OR(AND(原材料・副資材費[[#This Row],[内容]]="",原材料・副資材費[[#This Row],[購入・委託先]]="",原材料・副資材費[[#This Row],[到達目標]]="",原材料・副資材費[[#This Row],[数量
(A)]]="",原材料・副資材費[[#This Row],[単位]]="",原材料・副資材費[[#This Row],[単価
（税抜、B)]]=""),
          AND(原材料・副資材費[[#This Row],[内容]]&lt;&gt;"",原材料・副資材費[[#This Row],[購入・委託先]]&lt;&gt;"",原材料・副資材費[[#This Row],[到達目標]]&lt;&gt;"",原材料・副資材費[[#This Row],[数量
(A)]]&lt;&gt;"",原材料・副資材費[[#This Row],[単位]]&lt;&gt;"",原材料・副資材費[[#This Row],[単価
（税抜、B)]]&lt;&gt;"")),
    "",
    "←全ての項目を入力してください。")</calculatedColumnFormula>
    </tableColumn>
  </tableColumns>
  <tableStyleInfo name="テーブル スタイル 4 4" showFirstColumn="1" showLastColumn="1" showRowStripes="1" showColumnStripes="0"/>
</table>
</file>

<file path=xl/tables/table6.xml><?xml version="1.0" encoding="utf-8"?>
<table xmlns="http://schemas.openxmlformats.org/spreadsheetml/2006/main" id="4" name="原材料・副資材費5" displayName="原材料・副資材費5" ref="A16:J21" totalsRowCount="1" headerRowDxfId="45" dataDxfId="0" totalsRowDxfId="43" tableBorderDxfId="44" headerRowCellStyle="標準 2">
  <tableColumns count="10">
    <tableColumn id="1" name="費用_x000a_番号" totalsRowLabel="計" dataDxfId="10" totalsRowDxfId="42" dataCellStyle="標準 3">
      <calculatedColumnFormula>ROW()-ROW(原材料・副資材費5[[#Headers],[費用
番号]])</calculatedColumnFormula>
    </tableColumn>
    <tableColumn id="2" name="内容" dataDxfId="9" totalsRowDxfId="41" dataCellStyle="標準 3"/>
    <tableColumn id="3" name="購入先" dataDxfId="8" totalsRowDxfId="40" dataCellStyle="標準 3"/>
    <tableColumn id="5" name="到達目標" dataDxfId="7" totalsRowDxfId="39" dataCellStyle="標準 3"/>
    <tableColumn id="6" name="数量_x000a_(A)" dataDxfId="6" totalsRowDxfId="38" dataCellStyle="標準 3"/>
    <tableColumn id="13" name="単位" dataDxfId="5" totalsRowDxfId="37" dataCellStyle="標準 2"/>
    <tableColumn id="7" name="単価_x000a_（税抜、B)" dataDxfId="4" totalsRowDxfId="36" dataCellStyle="標準 3"/>
    <tableColumn id="8" name="助成事業に_x000a_要する経費_x000a_（税込）" totalsRowFunction="sum" dataDxfId="3" totalsRowDxfId="35" dataCellStyle="桁区切り">
      <calculatedColumnFormula>ROUNDDOWN(原材料・副資材費5[[#This Row],[助成
対象経費
(A)×(B)]]*1.1,0)</calculatedColumnFormula>
    </tableColumn>
    <tableColumn id="9" name="助成_x000a_対象経費_x000a_(A)×(B)" totalsRowFunction="sum" dataDxfId="2" totalsRowDxfId="34" dataCellStyle="桁区切り">
      <calculatedColumnFormula>原材料・副資材費5[[#This Row],[数量
(A)]]*原材料・副資材費5[[#This Row],[単価
（税抜、B)]]</calculatedColumnFormula>
    </tableColumn>
    <tableColumn id="11" name="列1" dataDxfId="1" totalsRowDxfId="33" dataCellStyle="標準 3">
      <calculatedColumnFormula>IF(OR(AND(原材料・副資材費5[[#This Row],[内容]]="",原材料・副資材費5[[#This Row],[購入先]]="",原材料・副資材費5[[#This Row],[到達目標]]="",原材料・副資材費5[[#This Row],[数量
(A)]]="",原材料・副資材費5[[#This Row],[単位]]="",原材料・副資材費5[[#This Row],[単価
（税抜、B)]]=""),
          AND(原材料・副資材費5[[#This Row],[内容]]&lt;&gt;"",原材料・副資材費5[[#This Row],[購入先]]&lt;&gt;"",原材料・副資材費5[[#This Row],[到達目標]]&lt;&gt;"",原材料・副資材費5[[#This Row],[数量
(A)]]&lt;&gt;"",原材料・副資材費5[[#This Row],[単位]]&lt;&gt;"",原材料・副資材費5[[#This Row],[単価
（税抜、B)]]&lt;&gt;"")),
    "",
    "←全ての項目を入力してください。")</calculatedColumnFormula>
    </tableColumn>
  </tableColumns>
  <tableStyleInfo name="テーブル スタイル 4 4" showFirstColumn="1" showLastColumn="1" showRowStripes="1" showColumnStripes="0"/>
</table>
</file>

<file path=xl/tables/table7.xml><?xml version="1.0" encoding="utf-8"?>
<table xmlns="http://schemas.openxmlformats.org/spreadsheetml/2006/main" id="5" name="原材料・副資材費56" displayName="原材料・副資材費56" ref="A25:I29" totalsRowCount="1" headerRowDxfId="32" dataDxfId="31" totalsRowDxfId="29" tableBorderDxfId="30" headerRowCellStyle="標準 2">
  <tableColumns count="9">
    <tableColumn id="1" name="費用_x000a_番号" totalsRowLabel="計" dataDxfId="28" totalsRowDxfId="27" dataCellStyle="標準 3">
      <calculatedColumnFormula>ROW()-ROW(原材料・副資材費56[[#Headers],[費用
番号]])</calculatedColumnFormula>
    </tableColumn>
    <tableColumn id="2" name="内容" dataDxfId="26" totalsRowDxfId="25" dataCellStyle="標準 3"/>
    <tableColumn id="3" name="購入先" dataDxfId="24" totalsRowDxfId="23" dataCellStyle="標準 3"/>
    <tableColumn id="5" name="到達目標" dataDxfId="22" totalsRowDxfId="21" dataCellStyle="標準 3"/>
    <tableColumn id="6" name="数量_x000a_(A)" dataDxfId="20" totalsRowDxfId="19" dataCellStyle="標準 3"/>
    <tableColumn id="13" name="単位" dataDxfId="18" totalsRowDxfId="17" dataCellStyle="標準 2"/>
    <tableColumn id="7" name="単価_x000a_（税抜、B)" dataDxfId="16" totalsRowDxfId="15" dataCellStyle="標準 3"/>
    <tableColumn id="8" name="助成事業に_x000a_要する経費_x000a_（税込、_x000a_(A)×(B)）" totalsRowFunction="sum" dataDxfId="14" totalsRowDxfId="13" dataCellStyle="桁区切り">
      <calculatedColumnFormula>ROUNDDOWN(原材料・副資材費56[[#This Row],[数量
(A)]]*原材料・副資材費56[[#This Row],[単価
（税抜、B)]]*1.1,0)</calculatedColumnFormula>
    </tableColumn>
    <tableColumn id="11" name="列1" dataDxfId="12" totalsRowDxfId="11" dataCellStyle="標準 3">
      <calculatedColumnFormula>IF(OR(AND(原材料・副資材費56[[#This Row],[内容]]="",原材料・副資材費56[[#This Row],[購入先]]="",原材料・副資材費56[[#This Row],[到達目標]]="",原材料・副資材費56[[#This Row],[数量
(A)]]="",原材料・副資材費56[[#This Row],[単位]]="",原材料・副資材費56[[#This Row],[単価
（税抜、B)]]=""),
          AND(原材料・副資材費56[[#This Row],[内容]]&lt;&gt;"",原材料・副資材費56[[#This Row],[購入先]]&lt;&gt;"",原材料・副資材費56[[#This Row],[到達目標]]&lt;&gt;"",原材料・副資材費56[[#This Row],[数量
(A)]]&lt;&gt;"",原材料・副資材費56[[#This Row],[単位]]&lt;&gt;"",原材料・副資材費56[[#This Row],[単価
（税抜、B)]]&lt;&gt;"")),
    "",
    "←全ての項目を入力してください。")</calculatedColumnFormula>
    </tableColumn>
  </tableColumns>
  <tableStyleInfo name="テーブル スタイル 4 4" showFirstColumn="1" showLastColumn="1"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6.bin"/><Relationship Id="rId4" Type="http://schemas.openxmlformats.org/officeDocument/2006/relationships/table" Target="../tables/table7.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sheetPr>
  <dimension ref="A1:AK36"/>
  <sheetViews>
    <sheetView tabSelected="1" zoomScaleNormal="100" workbookViewId="0">
      <selection activeCell="I6" sqref="I6:M6"/>
    </sheetView>
  </sheetViews>
  <sheetFormatPr defaultRowHeight="11.25" x14ac:dyDescent="0.15"/>
  <cols>
    <col min="1" max="2" width="6.25" style="31" customWidth="1"/>
    <col min="3" max="3" width="12.5" style="31" customWidth="1"/>
    <col min="4" max="9" width="6.25" style="31" customWidth="1"/>
    <col min="10" max="11" width="9.375" style="31" customWidth="1"/>
    <col min="12" max="12" width="3.125" style="31" customWidth="1"/>
    <col min="13" max="13" width="6.25" style="31" customWidth="1"/>
    <col min="14" max="14" width="3.125" style="31" customWidth="1"/>
    <col min="15" max="15" width="37.5" style="31" customWidth="1"/>
    <col min="16" max="16384" width="9" style="31"/>
  </cols>
  <sheetData>
    <row r="1" spans="1:17" ht="22.5" customHeight="1" x14ac:dyDescent="0.15">
      <c r="A1" s="179" t="s">
        <v>106</v>
      </c>
      <c r="B1" s="179"/>
      <c r="C1" s="179"/>
      <c r="D1" s="179"/>
      <c r="E1" s="179"/>
      <c r="F1" s="179"/>
      <c r="G1" s="179"/>
      <c r="H1" s="179"/>
      <c r="I1" s="179"/>
      <c r="J1" s="180" t="s">
        <v>47</v>
      </c>
      <c r="K1" s="180"/>
      <c r="L1" s="180"/>
      <c r="M1" s="180"/>
      <c r="N1" s="30"/>
      <c r="O1" s="80" t="s">
        <v>86</v>
      </c>
    </row>
    <row r="2" spans="1:17" ht="22.5" customHeight="1" x14ac:dyDescent="0.15">
      <c r="A2" s="179"/>
      <c r="B2" s="179"/>
      <c r="C2" s="179"/>
      <c r="D2" s="179"/>
      <c r="E2" s="179"/>
      <c r="F2" s="179"/>
      <c r="G2" s="179"/>
      <c r="H2" s="179"/>
      <c r="I2" s="179"/>
      <c r="J2" s="60" t="s">
        <v>48</v>
      </c>
      <c r="K2" s="181"/>
      <c r="L2" s="181"/>
      <c r="M2" s="181"/>
      <c r="N2" s="30"/>
      <c r="O2" s="185" t="s">
        <v>87</v>
      </c>
    </row>
    <row r="3" spans="1:17" ht="22.5" customHeight="1" x14ac:dyDescent="0.15">
      <c r="A3" s="179" t="s">
        <v>49</v>
      </c>
      <c r="B3" s="179"/>
      <c r="C3" s="179"/>
      <c r="D3" s="179"/>
      <c r="E3" s="179"/>
      <c r="F3" s="179"/>
      <c r="G3" s="179"/>
      <c r="H3" s="179"/>
      <c r="I3" s="179"/>
      <c r="J3" s="60" t="s">
        <v>50</v>
      </c>
      <c r="K3" s="181"/>
      <c r="L3" s="181"/>
      <c r="M3" s="181"/>
      <c r="N3" s="30"/>
      <c r="O3" s="186"/>
    </row>
    <row r="4" spans="1:17" ht="22.5" customHeight="1" x14ac:dyDescent="0.15">
      <c r="A4" s="188" t="s">
        <v>51</v>
      </c>
      <c r="B4" s="188"/>
      <c r="C4" s="188"/>
      <c r="D4" s="188"/>
      <c r="E4" s="188"/>
      <c r="F4" s="188"/>
      <c r="G4" s="188"/>
      <c r="H4" s="188"/>
      <c r="I4" s="188"/>
      <c r="J4" s="60" t="s">
        <v>52</v>
      </c>
      <c r="K4" s="181"/>
      <c r="L4" s="181"/>
      <c r="M4" s="181"/>
      <c r="N4" s="30"/>
      <c r="O4" s="187"/>
    </row>
    <row r="5" spans="1:17" ht="30" customHeight="1" x14ac:dyDescent="0.15">
      <c r="O5" s="92"/>
    </row>
    <row r="6" spans="1:17" ht="30" customHeight="1" x14ac:dyDescent="0.15">
      <c r="H6" s="30" t="s">
        <v>53</v>
      </c>
      <c r="I6" s="189"/>
      <c r="J6" s="189"/>
      <c r="K6" s="189"/>
      <c r="L6" s="189"/>
      <c r="M6" s="189"/>
      <c r="N6" s="83" t="str">
        <f>IF(I6="",
     "←",
     "")</f>
        <v>←</v>
      </c>
      <c r="O6" s="82" t="str">
        <f>IF(I6="",
"貴社の本店所在地を記入してください。",
"")</f>
        <v>貴社の本店所在地を記入してください。</v>
      </c>
    </row>
    <row r="7" spans="1:17" ht="30" customHeight="1" x14ac:dyDescent="0.15">
      <c r="H7" s="30" t="s">
        <v>54</v>
      </c>
      <c r="I7" s="190"/>
      <c r="J7" s="190"/>
      <c r="K7" s="190"/>
      <c r="L7" s="190"/>
      <c r="M7" s="190"/>
      <c r="N7" s="83" t="str">
        <f>IF(I7="",
     "←",
     "")</f>
        <v>←</v>
      </c>
      <c r="O7" s="82" t="str">
        <f>IF(I7="",
"貴社の名称を記入してください。",
"")</f>
        <v>貴社の名称を記入してください。</v>
      </c>
    </row>
    <row r="8" spans="1:17" ht="30" customHeight="1" x14ac:dyDescent="0.15">
      <c r="H8" s="30" t="s">
        <v>55</v>
      </c>
      <c r="I8" s="30" t="s">
        <v>56</v>
      </c>
      <c r="J8" s="189"/>
      <c r="K8" s="189"/>
      <c r="L8" s="189"/>
      <c r="N8" s="83" t="str">
        <f>IF(J8="",
     "←",
     "")</f>
        <v>←</v>
      </c>
      <c r="O8" s="82" t="str">
        <f>IF(J8="",
"貴社の代表者の役職を記入してください。",
"")</f>
        <v>貴社の代表者の役職を記入してください。</v>
      </c>
    </row>
    <row r="9" spans="1:17" ht="30" customHeight="1" x14ac:dyDescent="0.15">
      <c r="I9" s="30" t="s">
        <v>57</v>
      </c>
      <c r="J9" s="189"/>
      <c r="K9" s="189"/>
      <c r="L9" s="189"/>
      <c r="M9" s="31" t="s">
        <v>58</v>
      </c>
      <c r="N9" s="83" t="str">
        <f>IF(J9="",
     "←",
     "")</f>
        <v>←</v>
      </c>
      <c r="O9" s="82" t="str">
        <f>IF(J9="",
"貴社の代表者名を記入してください。",
"")</f>
        <v>貴社の代表者名を記入してください。</v>
      </c>
    </row>
    <row r="10" spans="1:17" ht="15" customHeight="1" x14ac:dyDescent="0.15">
      <c r="O10" s="81"/>
    </row>
    <row r="11" spans="1:17" ht="30" customHeight="1" x14ac:dyDescent="0.15">
      <c r="A11" s="182" t="s">
        <v>164</v>
      </c>
      <c r="B11" s="182"/>
      <c r="C11" s="182"/>
      <c r="D11" s="182"/>
      <c r="E11" s="182"/>
      <c r="F11" s="182"/>
      <c r="G11" s="182"/>
      <c r="H11" s="182"/>
      <c r="I11" s="182"/>
      <c r="J11" s="182"/>
      <c r="K11" s="182"/>
      <c r="L11" s="182"/>
      <c r="M11" s="182"/>
      <c r="O11" s="81"/>
    </row>
    <row r="12" spans="1:17" ht="22.5" customHeight="1" x14ac:dyDescent="0.15">
      <c r="A12" s="184"/>
      <c r="B12" s="184"/>
      <c r="C12" s="184"/>
      <c r="D12" s="184"/>
      <c r="E12" s="184"/>
      <c r="F12" s="184"/>
      <c r="G12" s="184"/>
      <c r="H12" s="184"/>
      <c r="I12" s="184"/>
      <c r="J12" s="184"/>
      <c r="K12" s="184"/>
      <c r="L12" s="184"/>
      <c r="M12" s="184"/>
      <c r="O12" s="81"/>
    </row>
    <row r="13" spans="1:17" ht="15" customHeight="1" x14ac:dyDescent="0.15">
      <c r="A13" s="103"/>
      <c r="B13" s="103"/>
      <c r="C13" s="103"/>
      <c r="D13" s="105"/>
      <c r="E13" s="103"/>
      <c r="F13" s="103"/>
      <c r="G13" s="105"/>
      <c r="H13" s="103"/>
      <c r="I13" s="103"/>
      <c r="J13" s="103"/>
      <c r="K13" s="103"/>
      <c r="L13" s="103"/>
      <c r="M13" s="103"/>
      <c r="O13" s="81"/>
    </row>
    <row r="14" spans="1:17" ht="30" customHeight="1" x14ac:dyDescent="0.15">
      <c r="A14" s="183" t="s">
        <v>107</v>
      </c>
      <c r="B14" s="183"/>
      <c r="C14" s="183"/>
      <c r="D14" s="183"/>
      <c r="E14" s="183"/>
      <c r="F14" s="183"/>
      <c r="G14" s="183"/>
      <c r="H14" s="183"/>
      <c r="I14" s="183"/>
      <c r="J14" s="183"/>
      <c r="K14" s="183"/>
      <c r="L14" s="183"/>
      <c r="M14" s="183"/>
      <c r="O14" s="81"/>
      <c r="Q14" s="65"/>
    </row>
    <row r="15" spans="1:17" ht="15" customHeight="1" x14ac:dyDescent="0.15">
      <c r="O15" s="81"/>
    </row>
    <row r="16" spans="1:17" ht="22.5" customHeight="1" x14ac:dyDescent="0.15">
      <c r="A16" s="184" t="s">
        <v>59</v>
      </c>
      <c r="B16" s="184"/>
      <c r="C16" s="184"/>
      <c r="D16" s="184"/>
      <c r="E16" s="184"/>
      <c r="F16" s="184"/>
      <c r="G16" s="184"/>
      <c r="H16" s="184"/>
      <c r="I16" s="184"/>
      <c r="J16" s="184"/>
      <c r="K16" s="184"/>
      <c r="L16" s="184"/>
      <c r="M16" s="184"/>
      <c r="N16" s="32"/>
      <c r="O16" s="81"/>
    </row>
    <row r="17" spans="1:37" ht="22.5" customHeight="1" x14ac:dyDescent="0.15">
      <c r="A17" s="33">
        <v>1</v>
      </c>
      <c r="B17" s="34" t="s">
        <v>60</v>
      </c>
      <c r="O17" s="81"/>
      <c r="Q17" s="65"/>
    </row>
    <row r="18" spans="1:37" ht="30" customHeight="1" x14ac:dyDescent="0.15">
      <c r="A18" s="33"/>
      <c r="B18" s="170"/>
      <c r="C18" s="171"/>
      <c r="D18" s="171"/>
      <c r="E18" s="171"/>
      <c r="F18" s="171"/>
      <c r="G18" s="171"/>
      <c r="H18" s="172"/>
      <c r="I18" s="35" t="s">
        <v>90</v>
      </c>
      <c r="L18" s="35"/>
      <c r="N18" s="83" t="str">
        <f>IF(B18="",
     "←",
     "")</f>
        <v>←</v>
      </c>
      <c r="O18" s="82" t="str">
        <f>IF(B18="",
"データ活用で生産性を向上させたい事業名を「20文字以内」で記入してください。",
IF(LEN(B18)&lt;20,
"あと"&amp;20-LEN(B18)&amp;"文字入力できます。",
"文字数制限に達しました。"))</f>
        <v>データ活用で生産性を向上させたい事業名を「20文字以内」で記入してください。</v>
      </c>
      <c r="T18" s="66"/>
      <c r="U18" s="66"/>
      <c r="V18" s="66"/>
      <c r="W18" s="66"/>
      <c r="X18" s="66"/>
      <c r="Y18" s="66"/>
      <c r="Z18" s="66"/>
      <c r="AA18" s="66"/>
      <c r="AB18" s="66"/>
      <c r="AC18" s="66"/>
      <c r="AD18" s="66"/>
      <c r="AE18" s="66"/>
      <c r="AF18" s="66"/>
      <c r="AG18" s="66"/>
      <c r="AH18" s="66"/>
      <c r="AI18" s="66"/>
      <c r="AJ18" s="66"/>
      <c r="AK18" s="66"/>
    </row>
    <row r="19" spans="1:37" ht="30" customHeight="1" x14ac:dyDescent="0.15">
      <c r="A19" s="33"/>
      <c r="B19" s="170"/>
      <c r="C19" s="171"/>
      <c r="D19" s="171"/>
      <c r="E19" s="171"/>
      <c r="F19" s="171"/>
      <c r="G19" s="171"/>
      <c r="H19" s="172"/>
      <c r="I19" s="35" t="s">
        <v>89</v>
      </c>
      <c r="L19" s="35"/>
      <c r="N19" s="83" t="str">
        <f>IF(B19="",
     "←",
     "")</f>
        <v>←</v>
      </c>
      <c r="O19" s="82" t="str">
        <f>IF(B19="",
"活用するデータの名称を「20文字以内」で記入してください。",
IF(LEN(B19)&lt;20,
"あと"&amp;20-LEN(B19)&amp;"文字入力できます。",
"文字数制限に達しました。"))</f>
        <v>活用するデータの名称を「20文字以内」で記入してください。</v>
      </c>
      <c r="T19" s="66"/>
      <c r="U19" s="66"/>
      <c r="V19" s="66"/>
      <c r="W19" s="66"/>
      <c r="X19" s="66"/>
      <c r="Y19" s="66"/>
      <c r="Z19" s="66"/>
      <c r="AA19" s="66"/>
      <c r="AB19" s="66"/>
      <c r="AC19" s="66"/>
      <c r="AD19" s="66"/>
      <c r="AE19" s="66"/>
      <c r="AF19" s="66"/>
      <c r="AG19" s="66"/>
      <c r="AH19" s="66"/>
      <c r="AI19" s="66"/>
      <c r="AJ19" s="66"/>
      <c r="AK19" s="66"/>
    </row>
    <row r="20" spans="1:37" ht="15" customHeight="1" x14ac:dyDescent="0.15">
      <c r="A20" s="30"/>
      <c r="J20" s="59"/>
      <c r="O20" s="203"/>
      <c r="Q20" s="67"/>
      <c r="R20" s="66"/>
      <c r="S20" s="66"/>
      <c r="T20" s="66"/>
      <c r="U20" s="66"/>
      <c r="V20" s="66"/>
      <c r="W20" s="66"/>
      <c r="X20" s="66"/>
      <c r="Y20" s="66"/>
      <c r="Z20" s="66"/>
      <c r="AA20" s="66"/>
      <c r="AB20" s="66"/>
      <c r="AC20" s="66"/>
      <c r="AD20" s="66"/>
      <c r="AE20" s="66"/>
      <c r="AF20" s="66"/>
      <c r="AG20" s="66"/>
      <c r="AH20" s="66"/>
      <c r="AI20" s="66"/>
      <c r="AJ20" s="66"/>
      <c r="AK20" s="66"/>
    </row>
    <row r="21" spans="1:37" ht="22.5" customHeight="1" x14ac:dyDescent="0.15">
      <c r="A21" s="33">
        <v>2</v>
      </c>
      <c r="B21" s="34" t="s">
        <v>109</v>
      </c>
      <c r="E21" s="114" t="s">
        <v>111</v>
      </c>
      <c r="F21" s="114"/>
      <c r="G21" s="114"/>
      <c r="O21" s="204"/>
      <c r="Q21" s="67"/>
      <c r="R21" s="66"/>
      <c r="S21" s="66"/>
      <c r="T21" s="66"/>
      <c r="U21" s="66"/>
      <c r="V21" s="66"/>
      <c r="W21" s="66"/>
      <c r="X21" s="66"/>
      <c r="Y21" s="66"/>
      <c r="Z21" s="66"/>
      <c r="AA21" s="66"/>
      <c r="AB21" s="66"/>
      <c r="AC21" s="66"/>
      <c r="AD21" s="66"/>
      <c r="AE21" s="66"/>
      <c r="AF21" s="66"/>
      <c r="AG21" s="66"/>
      <c r="AH21" s="66"/>
      <c r="AI21" s="66"/>
      <c r="AJ21" s="66"/>
      <c r="AK21" s="66"/>
    </row>
    <row r="22" spans="1:37" ht="15" customHeight="1" x14ac:dyDescent="0.15">
      <c r="E22" s="114"/>
      <c r="F22" s="114"/>
      <c r="G22" s="114"/>
      <c r="O22" s="204"/>
    </row>
    <row r="23" spans="1:37" ht="22.5" customHeight="1" x14ac:dyDescent="0.15">
      <c r="A23" s="33">
        <v>3</v>
      </c>
      <c r="B23" s="34" t="s">
        <v>110</v>
      </c>
      <c r="E23" s="193">
        <f>'4'!F10</f>
        <v>0</v>
      </c>
      <c r="F23" s="194"/>
      <c r="G23" s="194"/>
      <c r="H23" s="136" t="s">
        <v>165</v>
      </c>
      <c r="I23" s="134"/>
      <c r="O23" s="204"/>
    </row>
    <row r="24" spans="1:37" ht="22.5" customHeight="1" x14ac:dyDescent="0.15">
      <c r="E24" s="135" t="s">
        <v>112</v>
      </c>
      <c r="F24" s="114"/>
      <c r="G24" s="114"/>
      <c r="O24" s="204"/>
      <c r="AD24" s="66"/>
      <c r="AE24" s="66"/>
      <c r="AF24" s="66"/>
      <c r="AG24" s="66"/>
      <c r="AH24" s="66"/>
      <c r="AI24" s="66"/>
      <c r="AJ24" s="66"/>
      <c r="AK24" s="66"/>
    </row>
    <row r="25" spans="1:37" ht="15" customHeight="1" x14ac:dyDescent="0.15">
      <c r="A25" s="113"/>
      <c r="E25"/>
      <c r="F25"/>
      <c r="G25"/>
      <c r="O25" s="204"/>
      <c r="AD25" s="66"/>
      <c r="AE25" s="66"/>
      <c r="AF25" s="66"/>
      <c r="AG25" s="66"/>
      <c r="AH25" s="66"/>
      <c r="AI25" s="66"/>
      <c r="AJ25" s="66"/>
      <c r="AK25" s="66"/>
    </row>
    <row r="26" spans="1:37" ht="22.5" customHeight="1" x14ac:dyDescent="0.15">
      <c r="A26" s="33">
        <v>4</v>
      </c>
      <c r="B26" s="34" t="s">
        <v>113</v>
      </c>
      <c r="C26"/>
      <c r="D26"/>
      <c r="E26"/>
      <c r="F26"/>
      <c r="G26"/>
      <c r="O26" s="204"/>
      <c r="AD26" s="66"/>
      <c r="AE26" s="66"/>
      <c r="AF26" s="66"/>
      <c r="AG26" s="66"/>
      <c r="AH26" s="66"/>
      <c r="AI26" s="66"/>
      <c r="AJ26" s="66"/>
      <c r="AK26" s="66"/>
    </row>
    <row r="27" spans="1:37" ht="22.5" customHeight="1" x14ac:dyDescent="0.15">
      <c r="B27" s="196" t="s">
        <v>151</v>
      </c>
      <c r="C27" s="197"/>
      <c r="D27" s="197"/>
      <c r="E27" s="197"/>
      <c r="F27" s="197"/>
      <c r="G27" s="197"/>
      <c r="H27" s="197"/>
      <c r="I27" s="197"/>
      <c r="J27" s="197"/>
      <c r="K27" s="197"/>
      <c r="L27" s="198"/>
      <c r="O27" s="204"/>
      <c r="AD27" s="66"/>
      <c r="AE27" s="66"/>
      <c r="AF27" s="66"/>
      <c r="AG27" s="66"/>
      <c r="AH27" s="66"/>
      <c r="AI27" s="66"/>
      <c r="AJ27" s="66"/>
      <c r="AK27" s="66"/>
    </row>
    <row r="28" spans="1:37" ht="22.5" customHeight="1" x14ac:dyDescent="0.15">
      <c r="B28" s="115" t="s">
        <v>70</v>
      </c>
      <c r="C28" s="115" t="s">
        <v>108</v>
      </c>
      <c r="D28" s="173" t="s">
        <v>118</v>
      </c>
      <c r="E28" s="174"/>
      <c r="F28" s="175"/>
      <c r="G28" s="173" t="s">
        <v>60</v>
      </c>
      <c r="H28" s="174"/>
      <c r="I28" s="175"/>
      <c r="J28" s="115" t="s">
        <v>116</v>
      </c>
      <c r="K28" s="195" t="s">
        <v>115</v>
      </c>
      <c r="L28" s="195"/>
      <c r="O28" s="205"/>
    </row>
    <row r="29" spans="1:37" s="152" customFormat="1" ht="22.5" customHeight="1" x14ac:dyDescent="0.15">
      <c r="B29" s="147"/>
      <c r="C29" s="148"/>
      <c r="D29" s="167"/>
      <c r="E29" s="168"/>
      <c r="F29" s="169"/>
      <c r="G29" s="167"/>
      <c r="H29" s="168"/>
      <c r="I29" s="169"/>
      <c r="J29" s="149"/>
      <c r="K29" s="191"/>
      <c r="L29" s="191"/>
      <c r="N29" s="202" t="s">
        <v>153</v>
      </c>
      <c r="O29" s="199" t="str">
        <f>"現在申請している補助金・助成金があれば記入してください。"</f>
        <v>現在申請している補助金・助成金があれば記入してください。</v>
      </c>
    </row>
    <row r="30" spans="1:37" s="152" customFormat="1" ht="22.5" customHeight="1" x14ac:dyDescent="0.15">
      <c r="B30" s="150"/>
      <c r="C30" s="107"/>
      <c r="D30" s="176"/>
      <c r="E30" s="177"/>
      <c r="F30" s="178"/>
      <c r="G30" s="176"/>
      <c r="H30" s="177"/>
      <c r="I30" s="178"/>
      <c r="J30" s="151"/>
      <c r="K30" s="176"/>
      <c r="L30" s="178"/>
      <c r="N30" s="202"/>
      <c r="O30" s="200"/>
    </row>
    <row r="31" spans="1:37" s="152" customFormat="1" ht="22.5" customHeight="1" x14ac:dyDescent="0.15">
      <c r="B31" s="147"/>
      <c r="C31" s="148"/>
      <c r="D31" s="167"/>
      <c r="E31" s="168"/>
      <c r="F31" s="169"/>
      <c r="G31" s="167"/>
      <c r="H31" s="168"/>
      <c r="I31" s="169"/>
      <c r="J31" s="149"/>
      <c r="K31" s="191"/>
      <c r="L31" s="191"/>
      <c r="N31" s="202"/>
      <c r="O31" s="201"/>
    </row>
    <row r="32" spans="1:37" ht="22.5" customHeight="1" x14ac:dyDescent="0.15">
      <c r="B32" s="196" t="s">
        <v>152</v>
      </c>
      <c r="C32" s="197"/>
      <c r="D32" s="197"/>
      <c r="E32" s="197"/>
      <c r="F32" s="197"/>
      <c r="G32" s="197"/>
      <c r="H32" s="197"/>
      <c r="I32" s="197"/>
      <c r="J32" s="197"/>
      <c r="K32" s="197"/>
      <c r="L32" s="198"/>
      <c r="O32" s="203"/>
    </row>
    <row r="33" spans="2:15" ht="22.5" customHeight="1" x14ac:dyDescent="0.15">
      <c r="B33" s="115" t="s">
        <v>70</v>
      </c>
      <c r="C33" s="115" t="s">
        <v>108</v>
      </c>
      <c r="D33" s="173" t="s">
        <v>118</v>
      </c>
      <c r="E33" s="174"/>
      <c r="F33" s="175"/>
      <c r="G33" s="173" t="s">
        <v>60</v>
      </c>
      <c r="H33" s="174"/>
      <c r="I33" s="175"/>
      <c r="J33" s="115" t="s">
        <v>117</v>
      </c>
      <c r="K33" s="173" t="s">
        <v>114</v>
      </c>
      <c r="L33" s="175"/>
      <c r="O33" s="205"/>
    </row>
    <row r="34" spans="2:15" s="152" customFormat="1" ht="22.5" customHeight="1" x14ac:dyDescent="0.15">
      <c r="B34" s="147"/>
      <c r="C34" s="148"/>
      <c r="D34" s="167"/>
      <c r="E34" s="168"/>
      <c r="F34" s="169"/>
      <c r="G34" s="167"/>
      <c r="H34" s="168"/>
      <c r="I34" s="169"/>
      <c r="J34" s="149"/>
      <c r="K34" s="191"/>
      <c r="L34" s="191"/>
      <c r="N34" s="202" t="s">
        <v>153</v>
      </c>
      <c r="O34" s="199" t="str">
        <f>"直近5年間で交付を受けた補助金・助成金があれば記入してください。"</f>
        <v>直近5年間で交付を受けた補助金・助成金があれば記入してください。</v>
      </c>
    </row>
    <row r="35" spans="2:15" s="152" customFormat="1" ht="22.5" customHeight="1" x14ac:dyDescent="0.15">
      <c r="B35" s="150"/>
      <c r="C35" s="107"/>
      <c r="D35" s="176"/>
      <c r="E35" s="177"/>
      <c r="F35" s="178"/>
      <c r="G35" s="176"/>
      <c r="H35" s="177"/>
      <c r="I35" s="178"/>
      <c r="J35" s="151"/>
      <c r="K35" s="192"/>
      <c r="L35" s="192"/>
      <c r="N35" s="202"/>
      <c r="O35" s="200"/>
    </row>
    <row r="36" spans="2:15" s="152" customFormat="1" ht="22.5" customHeight="1" x14ac:dyDescent="0.15">
      <c r="B36" s="147"/>
      <c r="C36" s="148"/>
      <c r="D36" s="167"/>
      <c r="E36" s="168"/>
      <c r="F36" s="169"/>
      <c r="G36" s="167"/>
      <c r="H36" s="168"/>
      <c r="I36" s="169"/>
      <c r="J36" s="149"/>
      <c r="K36" s="191"/>
      <c r="L36" s="191"/>
      <c r="N36" s="202"/>
      <c r="O36" s="201"/>
    </row>
  </sheetData>
  <sheetProtection algorithmName="SHA-512" hashValue="PIIlGw3v5jhBFViSKkEnsZIwwxtbwGouJ3HV4+Dxsi6wGAUiHZ2Mz4WcWkPtZERnQaqpAr8vGuZLoXssm8dUJg==" saltValue="1ZmPdYDQpsFMwEyBndPb7w==" spinCount="100000" sheet="1" objects="1" insertRows="0" deleteRows="0" selectLockedCells="1"/>
  <mergeCells count="52">
    <mergeCell ref="O34:O36"/>
    <mergeCell ref="O29:O31"/>
    <mergeCell ref="N29:N31"/>
    <mergeCell ref="N34:N36"/>
    <mergeCell ref="O20:O28"/>
    <mergeCell ref="O32:O33"/>
    <mergeCell ref="K33:L33"/>
    <mergeCell ref="K34:L34"/>
    <mergeCell ref="K35:L35"/>
    <mergeCell ref="K36:L36"/>
    <mergeCell ref="E23:G23"/>
    <mergeCell ref="K28:L28"/>
    <mergeCell ref="K29:L29"/>
    <mergeCell ref="K31:L31"/>
    <mergeCell ref="B27:L27"/>
    <mergeCell ref="B32:L32"/>
    <mergeCell ref="K30:L30"/>
    <mergeCell ref="D28:F28"/>
    <mergeCell ref="G28:I28"/>
    <mergeCell ref="D29:F29"/>
    <mergeCell ref="G29:I29"/>
    <mergeCell ref="D31:F31"/>
    <mergeCell ref="A11:M11"/>
    <mergeCell ref="A14:M14"/>
    <mergeCell ref="A16:M16"/>
    <mergeCell ref="A12:M12"/>
    <mergeCell ref="O2:O4"/>
    <mergeCell ref="A4:I4"/>
    <mergeCell ref="K4:M4"/>
    <mergeCell ref="I6:M6"/>
    <mergeCell ref="I7:M7"/>
    <mergeCell ref="J8:L8"/>
    <mergeCell ref="J9:L9"/>
    <mergeCell ref="A1:I1"/>
    <mergeCell ref="J1:M1"/>
    <mergeCell ref="A2:I2"/>
    <mergeCell ref="K2:M2"/>
    <mergeCell ref="A3:I3"/>
    <mergeCell ref="K3:M3"/>
    <mergeCell ref="D36:F36"/>
    <mergeCell ref="G36:I36"/>
    <mergeCell ref="B18:H18"/>
    <mergeCell ref="B19:H19"/>
    <mergeCell ref="D33:F33"/>
    <mergeCell ref="G33:I33"/>
    <mergeCell ref="D34:F34"/>
    <mergeCell ref="G34:I34"/>
    <mergeCell ref="D35:F35"/>
    <mergeCell ref="G35:I35"/>
    <mergeCell ref="G31:I31"/>
    <mergeCell ref="D30:F30"/>
    <mergeCell ref="G30:I30"/>
  </mergeCells>
  <phoneticPr fontId="1"/>
  <conditionalFormatting sqref="B18:B19">
    <cfRule type="cellIs" dxfId="156" priority="4" operator="equal">
      <formula>""</formula>
    </cfRule>
  </conditionalFormatting>
  <dataValidations count="4">
    <dataValidation type="list" allowBlank="1" showInputMessage="1" showErrorMessage="1" sqref="K29:L31">
      <formula1>"有,無"</formula1>
    </dataValidation>
    <dataValidation type="list" allowBlank="1" showInputMessage="1" showErrorMessage="1" sqref="K34:L36">
      <formula1>"実施中,完了"</formula1>
    </dataValidation>
    <dataValidation type="textLength" imeMode="hiragana" operator="lessThanOrEqual" allowBlank="1" showInputMessage="1" showErrorMessage="1" sqref="B18:B19">
      <formula1>20</formula1>
    </dataValidation>
    <dataValidation imeMode="hiragana" allowBlank="1" showInputMessage="1" showErrorMessage="1" sqref="J8:L9 I6:M7"/>
  </dataValidations>
  <printOptions horizontalCentered="1"/>
  <pageMargins left="0.59055118110236227" right="0.59055118110236227" top="0.39370078740157483" bottom="0.78740157480314965" header="0.31496062992125984" footer="0.39370078740157483"/>
  <pageSetup paperSize="9"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sheetPr>
  <dimension ref="A1:G23"/>
  <sheetViews>
    <sheetView zoomScaleNormal="100" workbookViewId="0">
      <selection activeCell="B5" sqref="B5"/>
    </sheetView>
  </sheetViews>
  <sheetFormatPr defaultRowHeight="13.5" x14ac:dyDescent="0.15"/>
  <cols>
    <col min="1" max="1" width="6.25" style="41" customWidth="1"/>
    <col min="2" max="2" width="18.75" style="41" customWidth="1"/>
    <col min="3" max="7" width="12.5" style="41" customWidth="1"/>
    <col min="8" max="16384" width="9" style="41"/>
  </cols>
  <sheetData>
    <row r="1" spans="1:7" s="36" customFormat="1" ht="15" customHeight="1" x14ac:dyDescent="0.15">
      <c r="A1" s="36" t="s">
        <v>138</v>
      </c>
    </row>
    <row r="2" spans="1:7" ht="22.5" customHeight="1" x14ac:dyDescent="0.15">
      <c r="A2" s="206" t="s">
        <v>103</v>
      </c>
      <c r="B2" s="206"/>
      <c r="C2" s="206"/>
      <c r="D2" s="206"/>
      <c r="E2" s="206"/>
      <c r="F2" s="206"/>
      <c r="G2" s="206"/>
    </row>
    <row r="3" spans="1:7" ht="15" customHeight="1" x14ac:dyDescent="0.15">
      <c r="A3" s="215" t="s">
        <v>105</v>
      </c>
      <c r="B3" s="215"/>
      <c r="C3" s="215"/>
      <c r="D3" s="215"/>
      <c r="E3" s="215"/>
      <c r="F3" s="215"/>
      <c r="G3" s="215"/>
    </row>
    <row r="4" spans="1:7" ht="22.5" customHeight="1" x14ac:dyDescent="0.15">
      <c r="A4" s="144" t="s">
        <v>91</v>
      </c>
      <c r="B4" s="213" t="s">
        <v>98</v>
      </c>
      <c r="C4" s="214"/>
      <c r="D4" s="137" t="s">
        <v>161</v>
      </c>
      <c r="E4" s="145" t="s">
        <v>99</v>
      </c>
      <c r="F4" s="145" t="s">
        <v>23</v>
      </c>
      <c r="G4" s="137" t="s">
        <v>139</v>
      </c>
    </row>
    <row r="5" spans="1:7" ht="30" customHeight="1" x14ac:dyDescent="0.15">
      <c r="A5" s="146" t="s">
        <v>100</v>
      </c>
      <c r="B5" s="157"/>
      <c r="C5" s="156"/>
      <c r="D5" s="153"/>
      <c r="E5" s="153"/>
      <c r="F5" s="154"/>
      <c r="G5" s="155" t="str">
        <f>IF(OR(テーブル3[[#This Row],[列4]]="",テーブル3[[#This Row],[列5]]=""),
     "",
     テーブル3[[#This Row],[列5]]/テーブル3[[#This Row],[列4]]-1)</f>
        <v/>
      </c>
    </row>
    <row r="6" spans="1:7" ht="30" customHeight="1" x14ac:dyDescent="0.15">
      <c r="A6" s="146" t="s">
        <v>101</v>
      </c>
      <c r="B6" s="157"/>
      <c r="C6" s="156"/>
      <c r="D6" s="153"/>
      <c r="E6" s="153"/>
      <c r="F6" s="154"/>
      <c r="G6" s="155" t="str">
        <f>IF(OR(テーブル3[[#This Row],[列4]]="",テーブル3[[#This Row],[列5]]=""),
     "",
     テーブル3[[#This Row],[列5]]/テーブル3[[#This Row],[列4]]-1)</f>
        <v/>
      </c>
    </row>
    <row r="7" spans="1:7" ht="30" customHeight="1" x14ac:dyDescent="0.15">
      <c r="A7" s="146" t="s">
        <v>102</v>
      </c>
      <c r="B7" s="157"/>
      <c r="C7" s="156"/>
      <c r="D7" s="153"/>
      <c r="E7" s="153"/>
      <c r="F7" s="154"/>
      <c r="G7" s="155" t="str">
        <f>IF(OR(テーブル3[[#This Row],[列4]]="",テーブル3[[#This Row],[列5]]=""),
     "",
     テーブル3[[#This Row],[列5]]/テーブル3[[#This Row],[列4]]-1)</f>
        <v/>
      </c>
    </row>
    <row r="9" spans="1:7" ht="22.5" customHeight="1" x14ac:dyDescent="0.15">
      <c r="A9" s="206" t="s">
        <v>140</v>
      </c>
      <c r="B9" s="206"/>
      <c r="C9" s="206"/>
      <c r="D9" s="206"/>
      <c r="E9" s="206"/>
      <c r="F9" s="206"/>
      <c r="G9" s="206"/>
    </row>
    <row r="10" spans="1:7" ht="15" customHeight="1" x14ac:dyDescent="0.15">
      <c r="A10" s="215" t="s">
        <v>160</v>
      </c>
      <c r="B10" s="215"/>
      <c r="C10" s="215"/>
      <c r="D10" s="215"/>
      <c r="E10" s="215"/>
      <c r="F10" s="215"/>
      <c r="G10" s="215"/>
    </row>
    <row r="11" spans="1:7" ht="22.5" customHeight="1" x14ac:dyDescent="0.15">
      <c r="A11" s="125" t="s">
        <v>91</v>
      </c>
      <c r="B11" s="126" t="s">
        <v>155</v>
      </c>
      <c r="C11" s="210" t="s">
        <v>156</v>
      </c>
      <c r="D11" s="211"/>
      <c r="E11" s="211"/>
      <c r="F11" s="211"/>
      <c r="G11" s="212"/>
    </row>
    <row r="12" spans="1:7" ht="52.5" customHeight="1" x14ac:dyDescent="0.15">
      <c r="A12" s="207" t="s">
        <v>100</v>
      </c>
      <c r="B12" s="133" t="s">
        <v>159</v>
      </c>
      <c r="C12" s="216"/>
      <c r="D12" s="217"/>
      <c r="E12" s="217"/>
      <c r="F12" s="217"/>
      <c r="G12" s="218"/>
    </row>
    <row r="13" spans="1:7" ht="52.5" customHeight="1" x14ac:dyDescent="0.15">
      <c r="A13" s="208"/>
      <c r="B13" s="133" t="s">
        <v>158</v>
      </c>
      <c r="C13" s="219"/>
      <c r="D13" s="220"/>
      <c r="E13" s="220"/>
      <c r="F13" s="220"/>
      <c r="G13" s="221"/>
    </row>
    <row r="14" spans="1:7" ht="52.5" customHeight="1" x14ac:dyDescent="0.15">
      <c r="A14" s="208"/>
      <c r="B14" s="133" t="s">
        <v>154</v>
      </c>
      <c r="C14" s="216"/>
      <c r="D14" s="217"/>
      <c r="E14" s="217"/>
      <c r="F14" s="217"/>
      <c r="G14" s="218"/>
    </row>
    <row r="15" spans="1:7" ht="30" customHeight="1" x14ac:dyDescent="0.15">
      <c r="A15" s="209"/>
      <c r="B15" s="133" t="s">
        <v>157</v>
      </c>
      <c r="C15" s="222"/>
      <c r="D15" s="223"/>
      <c r="E15" s="223"/>
      <c r="F15" s="223"/>
      <c r="G15" s="224"/>
    </row>
    <row r="16" spans="1:7" ht="52.5" customHeight="1" x14ac:dyDescent="0.15">
      <c r="A16" s="207" t="s">
        <v>101</v>
      </c>
      <c r="B16" s="133" t="s">
        <v>159</v>
      </c>
      <c r="C16" s="216"/>
      <c r="D16" s="217"/>
      <c r="E16" s="217"/>
      <c r="F16" s="217"/>
      <c r="G16" s="218"/>
    </row>
    <row r="17" spans="1:7" ht="52.5" customHeight="1" x14ac:dyDescent="0.15">
      <c r="A17" s="208"/>
      <c r="B17" s="133" t="s">
        <v>158</v>
      </c>
      <c r="C17" s="219"/>
      <c r="D17" s="220"/>
      <c r="E17" s="220"/>
      <c r="F17" s="220"/>
      <c r="G17" s="221"/>
    </row>
    <row r="18" spans="1:7" ht="52.5" customHeight="1" x14ac:dyDescent="0.15">
      <c r="A18" s="208"/>
      <c r="B18" s="133" t="s">
        <v>154</v>
      </c>
      <c r="C18" s="216"/>
      <c r="D18" s="217"/>
      <c r="E18" s="217"/>
      <c r="F18" s="217"/>
      <c r="G18" s="218"/>
    </row>
    <row r="19" spans="1:7" ht="30" customHeight="1" x14ac:dyDescent="0.15">
      <c r="A19" s="209"/>
      <c r="B19" s="133" t="s">
        <v>157</v>
      </c>
      <c r="C19" s="222"/>
      <c r="D19" s="223"/>
      <c r="E19" s="223"/>
      <c r="F19" s="223"/>
      <c r="G19" s="224"/>
    </row>
    <row r="20" spans="1:7" ht="52.5" customHeight="1" x14ac:dyDescent="0.15">
      <c r="A20" s="207" t="s">
        <v>102</v>
      </c>
      <c r="B20" s="133" t="s">
        <v>159</v>
      </c>
      <c r="C20" s="216"/>
      <c r="D20" s="217"/>
      <c r="E20" s="217"/>
      <c r="F20" s="217"/>
      <c r="G20" s="218"/>
    </row>
    <row r="21" spans="1:7" ht="52.5" customHeight="1" x14ac:dyDescent="0.15">
      <c r="A21" s="208"/>
      <c r="B21" s="133" t="s">
        <v>158</v>
      </c>
      <c r="C21" s="219"/>
      <c r="D21" s="220"/>
      <c r="E21" s="220"/>
      <c r="F21" s="220"/>
      <c r="G21" s="221"/>
    </row>
    <row r="22" spans="1:7" ht="52.5" customHeight="1" x14ac:dyDescent="0.15">
      <c r="A22" s="208"/>
      <c r="B22" s="133" t="s">
        <v>154</v>
      </c>
      <c r="C22" s="216"/>
      <c r="D22" s="217"/>
      <c r="E22" s="217"/>
      <c r="F22" s="217"/>
      <c r="G22" s="218"/>
    </row>
    <row r="23" spans="1:7" ht="30" customHeight="1" x14ac:dyDescent="0.15">
      <c r="A23" s="209"/>
      <c r="B23" s="133" t="s">
        <v>157</v>
      </c>
      <c r="C23" s="222"/>
      <c r="D23" s="223"/>
      <c r="E23" s="223"/>
      <c r="F23" s="223"/>
      <c r="G23" s="224"/>
    </row>
  </sheetData>
  <sheetProtection algorithmName="SHA-512" hashValue="I4GaBv9rE3GpZqPeDshLDRvKK5G3oXFFimNmCK+xI0Ti9t6U4JR2OJxVyFpCjzUf9xMkTLVX0seDTqTUToSvtg==" saltValue="nxHh/85x/N6ROa0bLJ42Gw==" spinCount="100000" sheet="1" objects="1" scenarios="1" selectLockedCells="1"/>
  <mergeCells count="21">
    <mergeCell ref="C16:G16"/>
    <mergeCell ref="C17:G17"/>
    <mergeCell ref="C18:G18"/>
    <mergeCell ref="C19:G19"/>
    <mergeCell ref="C20:G20"/>
    <mergeCell ref="A2:G2"/>
    <mergeCell ref="A12:A15"/>
    <mergeCell ref="A16:A19"/>
    <mergeCell ref="A20:A23"/>
    <mergeCell ref="C11:G11"/>
    <mergeCell ref="B4:C4"/>
    <mergeCell ref="A3:G3"/>
    <mergeCell ref="A10:G10"/>
    <mergeCell ref="A9:G9"/>
    <mergeCell ref="C12:G12"/>
    <mergeCell ref="C13:G13"/>
    <mergeCell ref="C14:G14"/>
    <mergeCell ref="C15:G15"/>
    <mergeCell ref="C21:G21"/>
    <mergeCell ref="C22:G22"/>
    <mergeCell ref="C23:G23"/>
  </mergeCells>
  <phoneticPr fontId="1"/>
  <dataValidations count="5">
    <dataValidation imeMode="halfAlpha" allowBlank="1" showInputMessage="1" showErrorMessage="1" sqref="B17:B19 B13:B15 B21:B23 D5:F7"/>
    <dataValidation type="list" imeMode="hiragana" allowBlank="1" showInputMessage="1" showErrorMessage="1" sqref="C15 C19 C23">
      <formula1>"有,無"</formula1>
    </dataValidation>
    <dataValidation imeMode="hiragana" allowBlank="1" showInputMessage="1" showErrorMessage="1" sqref="C12:G14 C16:G18 C20:G22"/>
    <dataValidation imeMode="hiragana" allowBlank="1" showInputMessage="1" showErrorMessage="1" promptTitle="経営指標の詳細を入力してください。" prompt="例）来客数：○○における来客数" sqref="C5:C7"/>
    <dataValidation type="list" imeMode="hiragana" allowBlank="1" showInputMessage="1" showErrorMessage="1" promptTitle="経営指標を選択してください" prompt="プログラム終了時に成果が評価できる経営指標を選択してください。" sqref="B5:B7">
      <formula1>"（平均）販売単価,（平均）顧客単価,（平均）仕入価格,（平均）製造単価,売上高,在庫,業務時間,成約率,来客数,FL比率,コンバージョンレート,問い合わせ件数"</formula1>
    </dataValidation>
  </dataValidations>
  <printOptions horizontalCentered="1"/>
  <pageMargins left="0.59055118110236215" right="0.59055118110236215" top="0.39370078740157483" bottom="0.78740157480314965" header="0.31496062992125984" footer="0.39370078740157483"/>
  <pageSetup paperSize="9" orientation="portrait" r:id="rId1"/>
  <headerFooter>
    <oddFooter>&amp;C&amp;"Century,標準"&amp;14&amp;A&amp;10 -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sheetPr>
  <dimension ref="A1:S20"/>
  <sheetViews>
    <sheetView zoomScaleNormal="100" workbookViewId="0">
      <selection activeCell="B6" sqref="B6"/>
    </sheetView>
  </sheetViews>
  <sheetFormatPr defaultRowHeight="13.5" x14ac:dyDescent="0.15"/>
  <cols>
    <col min="1" max="1" width="6.25" style="41" customWidth="1"/>
    <col min="2" max="2" width="31.25" style="41" customWidth="1"/>
    <col min="3" max="3" width="12.5" style="41" customWidth="1"/>
    <col min="4" max="19" width="2.5" style="41" customWidth="1"/>
    <col min="20" max="16384" width="9" style="41"/>
  </cols>
  <sheetData>
    <row r="1" spans="1:19" s="37" customFormat="1" ht="22.5" customHeight="1" x14ac:dyDescent="0.15">
      <c r="A1" s="225" t="s">
        <v>141</v>
      </c>
      <c r="B1" s="225"/>
      <c r="C1" s="225"/>
      <c r="D1" s="225"/>
      <c r="E1" s="225"/>
      <c r="F1" s="225"/>
      <c r="G1" s="225"/>
      <c r="H1" s="225"/>
      <c r="I1" s="225"/>
      <c r="J1" s="225"/>
      <c r="K1" s="225"/>
      <c r="L1" s="225"/>
      <c r="M1" s="225"/>
      <c r="N1" s="225"/>
      <c r="O1" s="225"/>
      <c r="P1" s="225"/>
      <c r="Q1" s="225"/>
      <c r="R1" s="225"/>
      <c r="S1" s="225"/>
    </row>
    <row r="2" spans="1:19" s="37" customFormat="1" ht="26.25" customHeight="1" x14ac:dyDescent="0.15">
      <c r="A2" s="226" t="s">
        <v>142</v>
      </c>
      <c r="B2" s="226"/>
      <c r="C2" s="226"/>
      <c r="D2" s="226"/>
      <c r="E2" s="226"/>
      <c r="F2" s="226"/>
      <c r="G2" s="226"/>
      <c r="H2" s="226"/>
      <c r="I2" s="226"/>
      <c r="J2" s="226"/>
      <c r="K2" s="226"/>
      <c r="L2" s="226"/>
      <c r="M2" s="226"/>
      <c r="N2" s="226"/>
      <c r="O2" s="226"/>
      <c r="P2" s="226"/>
      <c r="Q2" s="226"/>
      <c r="R2" s="226"/>
      <c r="S2" s="226"/>
    </row>
    <row r="3" spans="1:19" s="37" customFormat="1" ht="15" customHeight="1" x14ac:dyDescent="0.15">
      <c r="A3" s="227" t="s">
        <v>91</v>
      </c>
      <c r="B3" s="227" t="s">
        <v>104</v>
      </c>
      <c r="C3" s="230" t="s">
        <v>143</v>
      </c>
      <c r="D3" s="233" t="s">
        <v>162</v>
      </c>
      <c r="E3" s="234"/>
      <c r="F3" s="234"/>
      <c r="G3" s="234"/>
      <c r="H3" s="234"/>
      <c r="I3" s="234"/>
      <c r="J3" s="234"/>
      <c r="K3" s="234"/>
      <c r="L3" s="234"/>
      <c r="M3" s="234"/>
      <c r="N3" s="234"/>
      <c r="O3" s="234"/>
      <c r="P3" s="234"/>
      <c r="Q3" s="234"/>
      <c r="R3" s="234"/>
      <c r="S3" s="235"/>
    </row>
    <row r="4" spans="1:19" s="37" customFormat="1" ht="15" customHeight="1" x14ac:dyDescent="0.15">
      <c r="A4" s="228"/>
      <c r="B4" s="228"/>
      <c r="C4" s="231"/>
      <c r="D4" s="236"/>
      <c r="E4" s="237"/>
      <c r="F4" s="237"/>
      <c r="G4" s="238"/>
      <c r="H4" s="239" t="s">
        <v>163</v>
      </c>
      <c r="I4" s="240"/>
      <c r="J4" s="240"/>
      <c r="K4" s="240"/>
      <c r="L4" s="240"/>
      <c r="M4" s="240"/>
      <c r="N4" s="240"/>
      <c r="O4" s="240"/>
      <c r="P4" s="240"/>
      <c r="Q4" s="240"/>
      <c r="R4" s="240"/>
      <c r="S4" s="241"/>
    </row>
    <row r="5" spans="1:19" ht="15" customHeight="1" x14ac:dyDescent="0.15">
      <c r="A5" s="229"/>
      <c r="B5" s="229"/>
      <c r="C5" s="232"/>
      <c r="D5" s="139">
        <v>11</v>
      </c>
      <c r="E5" s="140">
        <v>12</v>
      </c>
      <c r="F5" s="141">
        <v>1</v>
      </c>
      <c r="G5" s="142">
        <v>2</v>
      </c>
      <c r="H5" s="143">
        <v>3</v>
      </c>
      <c r="I5" s="140">
        <v>4</v>
      </c>
      <c r="J5" s="141">
        <v>5</v>
      </c>
      <c r="K5" s="141">
        <v>6</v>
      </c>
      <c r="L5" s="143">
        <v>7</v>
      </c>
      <c r="M5" s="140">
        <v>8</v>
      </c>
      <c r="N5" s="141">
        <v>9</v>
      </c>
      <c r="O5" s="141">
        <v>10</v>
      </c>
      <c r="P5" s="143">
        <v>11</v>
      </c>
      <c r="Q5" s="140">
        <v>12</v>
      </c>
      <c r="R5" s="141">
        <v>1</v>
      </c>
      <c r="S5" s="142">
        <v>2</v>
      </c>
    </row>
    <row r="6" spans="1:19" ht="45" customHeight="1" x14ac:dyDescent="0.15">
      <c r="A6" s="138">
        <f>ROW()-ROW('2'!$A$5)</f>
        <v>1</v>
      </c>
      <c r="B6" s="158"/>
      <c r="C6" s="159"/>
      <c r="D6" s="160"/>
      <c r="E6" s="161"/>
      <c r="F6" s="161"/>
      <c r="G6" s="161"/>
      <c r="H6" s="160"/>
      <c r="I6" s="161"/>
      <c r="J6" s="161"/>
      <c r="K6" s="161"/>
      <c r="L6" s="160"/>
      <c r="M6" s="161"/>
      <c r="N6" s="161"/>
      <c r="O6" s="161"/>
      <c r="P6" s="160"/>
      <c r="Q6" s="161"/>
      <c r="R6" s="161"/>
      <c r="S6" s="161"/>
    </row>
    <row r="7" spans="1:19" ht="45" customHeight="1" x14ac:dyDescent="0.15">
      <c r="A7" s="138">
        <f>ROW()-ROW('2'!$A$5)</f>
        <v>2</v>
      </c>
      <c r="B7" s="158"/>
      <c r="C7" s="159"/>
      <c r="D7" s="160"/>
      <c r="E7" s="161"/>
      <c r="F7" s="161"/>
      <c r="G7" s="161"/>
      <c r="H7" s="160"/>
      <c r="I7" s="161"/>
      <c r="J7" s="161"/>
      <c r="K7" s="161"/>
      <c r="L7" s="160"/>
      <c r="M7" s="161"/>
      <c r="N7" s="161"/>
      <c r="O7" s="161"/>
      <c r="P7" s="160"/>
      <c r="Q7" s="161"/>
      <c r="R7" s="161"/>
      <c r="S7" s="161"/>
    </row>
    <row r="8" spans="1:19" ht="45" customHeight="1" x14ac:dyDescent="0.15">
      <c r="A8" s="138">
        <f>ROW()-ROW('2'!$A$5)</f>
        <v>3</v>
      </c>
      <c r="B8" s="158"/>
      <c r="C8" s="159"/>
      <c r="D8" s="160"/>
      <c r="E8" s="161"/>
      <c r="F8" s="161"/>
      <c r="G8" s="161"/>
      <c r="H8" s="160"/>
      <c r="I8" s="161"/>
      <c r="J8" s="161"/>
      <c r="K8" s="161"/>
      <c r="L8" s="160"/>
      <c r="M8" s="161"/>
      <c r="N8" s="161"/>
      <c r="O8" s="161"/>
      <c r="P8" s="160"/>
      <c r="Q8" s="161"/>
      <c r="R8" s="161"/>
      <c r="S8" s="161"/>
    </row>
    <row r="9" spans="1:19" ht="45" customHeight="1" x14ac:dyDescent="0.15">
      <c r="A9" s="138">
        <f>ROW()-ROW('2'!$A$5)</f>
        <v>4</v>
      </c>
      <c r="B9" s="158"/>
      <c r="C9" s="159"/>
      <c r="D9" s="160"/>
      <c r="E9" s="161"/>
      <c r="F9" s="161"/>
      <c r="G9" s="161"/>
      <c r="H9" s="160"/>
      <c r="I9" s="161"/>
      <c r="J9" s="161"/>
      <c r="K9" s="161"/>
      <c r="L9" s="160"/>
      <c r="M9" s="161"/>
      <c r="N9" s="161"/>
      <c r="O9" s="161"/>
      <c r="P9" s="160"/>
      <c r="Q9" s="161"/>
      <c r="R9" s="161"/>
      <c r="S9" s="161"/>
    </row>
    <row r="10" spans="1:19" ht="45" customHeight="1" x14ac:dyDescent="0.15">
      <c r="A10" s="138">
        <f>ROW()-ROW('2'!$A$5)</f>
        <v>5</v>
      </c>
      <c r="B10" s="158"/>
      <c r="C10" s="159"/>
      <c r="D10" s="160"/>
      <c r="E10" s="161"/>
      <c r="F10" s="161"/>
      <c r="G10" s="161"/>
      <c r="H10" s="160"/>
      <c r="I10" s="161"/>
      <c r="J10" s="161"/>
      <c r="K10" s="161"/>
      <c r="L10" s="160"/>
      <c r="M10" s="161"/>
      <c r="N10" s="161"/>
      <c r="O10" s="161"/>
      <c r="P10" s="160"/>
      <c r="Q10" s="161"/>
      <c r="R10" s="161"/>
      <c r="S10" s="161"/>
    </row>
    <row r="11" spans="1:19" ht="45" customHeight="1" x14ac:dyDescent="0.15">
      <c r="A11" s="138">
        <f>ROW()-ROW('2'!$A$5)</f>
        <v>6</v>
      </c>
      <c r="B11" s="158"/>
      <c r="C11" s="159"/>
      <c r="D11" s="160"/>
      <c r="E11" s="161"/>
      <c r="F11" s="161"/>
      <c r="G11" s="161"/>
      <c r="H11" s="160"/>
      <c r="I11" s="161"/>
      <c r="J11" s="161"/>
      <c r="K11" s="161"/>
      <c r="L11" s="160"/>
      <c r="M11" s="161"/>
      <c r="N11" s="161"/>
      <c r="O11" s="161"/>
      <c r="P11" s="160"/>
      <c r="Q11" s="161"/>
      <c r="R11" s="161"/>
      <c r="S11" s="161"/>
    </row>
    <row r="12" spans="1:19" ht="45" customHeight="1" x14ac:dyDescent="0.15">
      <c r="A12" s="138">
        <f>ROW()-ROW('2'!$A$5)</f>
        <v>7</v>
      </c>
      <c r="B12" s="158"/>
      <c r="C12" s="159"/>
      <c r="D12" s="160"/>
      <c r="E12" s="161"/>
      <c r="F12" s="161"/>
      <c r="G12" s="161"/>
      <c r="H12" s="160"/>
      <c r="I12" s="161"/>
      <c r="J12" s="161"/>
      <c r="K12" s="161"/>
      <c r="L12" s="160"/>
      <c r="M12" s="161"/>
      <c r="N12" s="161"/>
      <c r="O12" s="161"/>
      <c r="P12" s="160"/>
      <c r="Q12" s="161"/>
      <c r="R12" s="161"/>
      <c r="S12" s="161"/>
    </row>
    <row r="13" spans="1:19" ht="45" customHeight="1" x14ac:dyDescent="0.15">
      <c r="A13" s="138">
        <f>ROW()-ROW('2'!$A$5)</f>
        <v>8</v>
      </c>
      <c r="B13" s="158"/>
      <c r="C13" s="159"/>
      <c r="D13" s="160"/>
      <c r="E13" s="161"/>
      <c r="F13" s="161"/>
      <c r="G13" s="161"/>
      <c r="H13" s="160"/>
      <c r="I13" s="161"/>
      <c r="J13" s="161"/>
      <c r="K13" s="161"/>
      <c r="L13" s="160"/>
      <c r="M13" s="161"/>
      <c r="N13" s="161"/>
      <c r="O13" s="161"/>
      <c r="P13" s="160"/>
      <c r="Q13" s="161"/>
      <c r="R13" s="161"/>
      <c r="S13" s="161"/>
    </row>
    <row r="14" spans="1:19" ht="45" customHeight="1" x14ac:dyDescent="0.15">
      <c r="A14" s="138">
        <f>ROW()-ROW('2'!$A$5)</f>
        <v>9</v>
      </c>
      <c r="B14" s="158"/>
      <c r="C14" s="159"/>
      <c r="D14" s="160"/>
      <c r="E14" s="161"/>
      <c r="F14" s="161"/>
      <c r="G14" s="161"/>
      <c r="H14" s="160"/>
      <c r="I14" s="161"/>
      <c r="J14" s="161"/>
      <c r="K14" s="161"/>
      <c r="L14" s="160"/>
      <c r="M14" s="161"/>
      <c r="N14" s="161"/>
      <c r="O14" s="161"/>
      <c r="P14" s="160"/>
      <c r="Q14" s="161"/>
      <c r="R14" s="161"/>
      <c r="S14" s="161"/>
    </row>
    <row r="15" spans="1:19" ht="45" customHeight="1" x14ac:dyDescent="0.15">
      <c r="A15" s="138">
        <f>ROW()-ROW('2'!$A$5)</f>
        <v>10</v>
      </c>
      <c r="B15" s="158"/>
      <c r="C15" s="159"/>
      <c r="D15" s="160"/>
      <c r="E15" s="161"/>
      <c r="F15" s="161"/>
      <c r="G15" s="161"/>
      <c r="H15" s="160"/>
      <c r="I15" s="161"/>
      <c r="J15" s="161"/>
      <c r="K15" s="161"/>
      <c r="L15" s="160"/>
      <c r="M15" s="161"/>
      <c r="N15" s="161"/>
      <c r="O15" s="161"/>
      <c r="P15" s="160"/>
      <c r="Q15" s="161"/>
      <c r="R15" s="161"/>
      <c r="S15" s="161"/>
    </row>
    <row r="16" spans="1:19" ht="45" customHeight="1" x14ac:dyDescent="0.15">
      <c r="A16" s="138">
        <f>ROW()-ROW('2'!$A$5)</f>
        <v>11</v>
      </c>
      <c r="B16" s="158"/>
      <c r="C16" s="159"/>
      <c r="D16" s="160"/>
      <c r="E16" s="161"/>
      <c r="F16" s="161"/>
      <c r="G16" s="161"/>
      <c r="H16" s="160"/>
      <c r="I16" s="161"/>
      <c r="J16" s="161"/>
      <c r="K16" s="161"/>
      <c r="L16" s="160"/>
      <c r="M16" s="161"/>
      <c r="N16" s="161"/>
      <c r="O16" s="161"/>
      <c r="P16" s="160"/>
      <c r="Q16" s="161"/>
      <c r="R16" s="161"/>
      <c r="S16" s="161"/>
    </row>
    <row r="17" spans="1:19" ht="45" customHeight="1" x14ac:dyDescent="0.15">
      <c r="A17" s="138">
        <f>ROW()-ROW('2'!$A$5)</f>
        <v>12</v>
      </c>
      <c r="B17" s="158"/>
      <c r="C17" s="159"/>
      <c r="D17" s="160"/>
      <c r="E17" s="161"/>
      <c r="F17" s="161"/>
      <c r="G17" s="161"/>
      <c r="H17" s="160"/>
      <c r="I17" s="161"/>
      <c r="J17" s="161"/>
      <c r="K17" s="161"/>
      <c r="L17" s="160"/>
      <c r="M17" s="161"/>
      <c r="N17" s="161"/>
      <c r="O17" s="161"/>
      <c r="P17" s="160"/>
      <c r="Q17" s="161"/>
      <c r="R17" s="161"/>
      <c r="S17" s="161"/>
    </row>
    <row r="18" spans="1:19" ht="45" customHeight="1" x14ac:dyDescent="0.15">
      <c r="A18" s="138">
        <f>ROW()-ROW('2'!$A$5)</f>
        <v>13</v>
      </c>
      <c r="B18" s="158"/>
      <c r="C18" s="159"/>
      <c r="D18" s="160"/>
      <c r="E18" s="161"/>
      <c r="F18" s="161"/>
      <c r="G18" s="161"/>
      <c r="H18" s="160"/>
      <c r="I18" s="161"/>
      <c r="J18" s="161"/>
      <c r="K18" s="161"/>
      <c r="L18" s="160"/>
      <c r="M18" s="161"/>
      <c r="N18" s="161"/>
      <c r="O18" s="161"/>
      <c r="P18" s="160"/>
      <c r="Q18" s="161"/>
      <c r="R18" s="161"/>
      <c r="S18" s="161"/>
    </row>
    <row r="19" spans="1:19" ht="45" customHeight="1" x14ac:dyDescent="0.15">
      <c r="A19" s="138">
        <f>ROW()-ROW('2'!$A$5)</f>
        <v>14</v>
      </c>
      <c r="B19" s="158"/>
      <c r="C19" s="159"/>
      <c r="D19" s="160"/>
      <c r="E19" s="161"/>
      <c r="F19" s="161"/>
      <c r="G19" s="161"/>
      <c r="H19" s="160"/>
      <c r="I19" s="161"/>
      <c r="J19" s="161"/>
      <c r="K19" s="161"/>
      <c r="L19" s="160"/>
      <c r="M19" s="161"/>
      <c r="N19" s="161"/>
      <c r="O19" s="161"/>
      <c r="P19" s="160"/>
      <c r="Q19" s="161"/>
      <c r="R19" s="161"/>
      <c r="S19" s="161"/>
    </row>
    <row r="20" spans="1:19" ht="45" customHeight="1" x14ac:dyDescent="0.15">
      <c r="A20" s="138">
        <f>ROW()-ROW('2'!$A$5)</f>
        <v>15</v>
      </c>
      <c r="B20" s="159"/>
      <c r="C20" s="159"/>
      <c r="D20" s="160"/>
      <c r="E20" s="161"/>
      <c r="F20" s="161"/>
      <c r="G20" s="161"/>
      <c r="H20" s="160"/>
      <c r="I20" s="161"/>
      <c r="J20" s="161"/>
      <c r="K20" s="161"/>
      <c r="L20" s="160"/>
      <c r="M20" s="161"/>
      <c r="N20" s="161"/>
      <c r="O20" s="161"/>
      <c r="P20" s="160"/>
      <c r="Q20" s="161"/>
      <c r="R20" s="161"/>
      <c r="S20" s="161"/>
    </row>
  </sheetData>
  <sheetProtection algorithmName="SHA-512" hashValue="Z2iPA5RlcR4wD0YQGadeSE1m4rtX41a4AMDGdTYKEre7LsatLZotidBrsap7GdlP+yzh8YAMEB1gGW+tR3OdXw==" saltValue="0iOyXgC2QApR2xzptZsCPg==" spinCount="100000" sheet="1" objects="1" scenarios="1" selectLockedCells="1"/>
  <mergeCells count="8">
    <mergeCell ref="A1:S1"/>
    <mergeCell ref="A2:S2"/>
    <mergeCell ref="A3:A5"/>
    <mergeCell ref="B3:B5"/>
    <mergeCell ref="C3:C5"/>
    <mergeCell ref="D3:S3"/>
    <mergeCell ref="D4:G4"/>
    <mergeCell ref="H4:S4"/>
  </mergeCells>
  <phoneticPr fontId="1"/>
  <dataValidations count="2">
    <dataValidation imeMode="hiragana" allowBlank="1" showInputMessage="1" showErrorMessage="1" sqref="B6:C20"/>
    <dataValidation type="list" imeMode="hiragana" allowBlank="1" showInputMessage="1" showErrorMessage="1" errorTitle="指定された選択肢以外の文字が入力されました。" error="○、●、▲のいずれかしか入力できません。" promptTitle="プルダウンメニューから選択してください。" prompt="実施時期：●" sqref="D6:S20">
      <formula1>"●"</formula1>
    </dataValidation>
  </dataValidations>
  <printOptions horizontalCentered="1"/>
  <pageMargins left="0.59055118110236215" right="0.59055118110236215" top="0.39370078740157483" bottom="0.78740157480314965" header="0.31496062992125984" footer="0.39370078740157483"/>
  <pageSetup paperSize="9" orientation="portrait" r:id="rId1"/>
  <headerFooter>
    <oddFooter>&amp;C&amp;"Century,標準"&amp;14&amp;A&amp;10 -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6"/>
  </sheetPr>
  <dimension ref="A1:K27"/>
  <sheetViews>
    <sheetView zoomScaleNormal="100" workbookViewId="0">
      <selection activeCell="D3" sqref="D3:F3"/>
    </sheetView>
  </sheetViews>
  <sheetFormatPr defaultRowHeight="13.5" x14ac:dyDescent="0.15"/>
  <cols>
    <col min="1" max="2" width="3.125" style="38" customWidth="1"/>
    <col min="3" max="3" width="12.5" style="38" customWidth="1"/>
    <col min="4" max="4" width="6.25" style="38" customWidth="1"/>
    <col min="5" max="5" width="12.5" style="38" customWidth="1"/>
    <col min="6" max="6" width="9.375" style="38" customWidth="1"/>
    <col min="7" max="8" width="6.25" style="38" customWidth="1"/>
    <col min="9" max="9" width="9.375" style="38" customWidth="1"/>
    <col min="10" max="10" width="12.5" style="38" customWidth="1"/>
    <col min="11" max="11" width="6.25" style="38" customWidth="1"/>
    <col min="12" max="16384" width="9" style="38"/>
  </cols>
  <sheetData>
    <row r="1" spans="1:11" s="66" customFormat="1" ht="22.5" customHeight="1" x14ac:dyDescent="0.15">
      <c r="A1" s="242" t="s">
        <v>148</v>
      </c>
      <c r="B1" s="242"/>
      <c r="C1" s="242"/>
      <c r="D1" s="242"/>
      <c r="E1" s="242"/>
      <c r="F1" s="242"/>
      <c r="G1" s="242"/>
      <c r="H1" s="242"/>
      <c r="I1" s="242"/>
      <c r="J1" s="242"/>
      <c r="K1" s="242"/>
    </row>
    <row r="2" spans="1:11" s="66" customFormat="1" ht="15" customHeight="1" x14ac:dyDescent="0.15">
      <c r="B2" s="243" t="s">
        <v>84</v>
      </c>
      <c r="C2" s="243"/>
      <c r="D2" s="243"/>
      <c r="E2" s="243"/>
      <c r="F2" s="243"/>
      <c r="G2" s="243"/>
      <c r="H2" s="243"/>
      <c r="I2" s="243"/>
      <c r="J2" s="243"/>
      <c r="K2" s="243"/>
    </row>
    <row r="3" spans="1:11" ht="30" customHeight="1" x14ac:dyDescent="0.15">
      <c r="A3" s="264" t="s">
        <v>61</v>
      </c>
      <c r="B3" s="265" t="s">
        <v>62</v>
      </c>
      <c r="C3" s="117" t="s">
        <v>63</v>
      </c>
      <c r="D3" s="270"/>
      <c r="E3" s="271"/>
      <c r="F3" s="272"/>
      <c r="G3" s="249" t="s">
        <v>64</v>
      </c>
      <c r="H3" s="250"/>
      <c r="I3" s="266"/>
      <c r="J3" s="266"/>
      <c r="K3" s="266"/>
    </row>
    <row r="4" spans="1:11" ht="30" customHeight="1" x14ac:dyDescent="0.15">
      <c r="A4" s="264"/>
      <c r="B4" s="265"/>
      <c r="C4" s="244" t="s">
        <v>125</v>
      </c>
      <c r="D4" s="251"/>
      <c r="E4" s="252"/>
      <c r="F4" s="253"/>
      <c r="G4" s="249" t="s">
        <v>124</v>
      </c>
      <c r="H4" s="250"/>
      <c r="I4" s="247"/>
      <c r="J4" s="248"/>
      <c r="K4" s="106" t="s">
        <v>65</v>
      </c>
    </row>
    <row r="5" spans="1:11" ht="30" customHeight="1" x14ac:dyDescent="0.15">
      <c r="A5" s="264"/>
      <c r="B5" s="265"/>
      <c r="C5" s="244"/>
      <c r="D5" s="254"/>
      <c r="E5" s="255"/>
      <c r="F5" s="256"/>
      <c r="G5" s="260" t="s">
        <v>123</v>
      </c>
      <c r="H5" s="261"/>
      <c r="I5" s="76" t="s">
        <v>66</v>
      </c>
      <c r="J5" s="109"/>
      <c r="K5" s="111" t="s">
        <v>67</v>
      </c>
    </row>
    <row r="6" spans="1:11" ht="30" customHeight="1" x14ac:dyDescent="0.15">
      <c r="A6" s="264"/>
      <c r="B6" s="265"/>
      <c r="C6" s="244"/>
      <c r="D6" s="257"/>
      <c r="E6" s="258"/>
      <c r="F6" s="259"/>
      <c r="G6" s="262"/>
      <c r="H6" s="263"/>
      <c r="I6" s="77" t="s">
        <v>68</v>
      </c>
      <c r="J6" s="110"/>
      <c r="K6" s="119" t="s">
        <v>67</v>
      </c>
    </row>
    <row r="7" spans="1:11" ht="30" customHeight="1" x14ac:dyDescent="0.15">
      <c r="A7" s="264"/>
      <c r="B7" s="265" t="s">
        <v>69</v>
      </c>
      <c r="C7" s="117" t="s">
        <v>63</v>
      </c>
      <c r="D7" s="270"/>
      <c r="E7" s="271"/>
      <c r="F7" s="272"/>
      <c r="G7" s="249" t="s">
        <v>64</v>
      </c>
      <c r="H7" s="250"/>
      <c r="I7" s="267"/>
      <c r="J7" s="268"/>
      <c r="K7" s="269"/>
    </row>
    <row r="8" spans="1:11" ht="30" customHeight="1" x14ac:dyDescent="0.15">
      <c r="A8" s="264"/>
      <c r="B8" s="265"/>
      <c r="C8" s="244" t="s">
        <v>125</v>
      </c>
      <c r="D8" s="251"/>
      <c r="E8" s="252"/>
      <c r="F8" s="253"/>
      <c r="G8" s="249" t="s">
        <v>124</v>
      </c>
      <c r="H8" s="250"/>
      <c r="I8" s="247"/>
      <c r="J8" s="248"/>
      <c r="K8" s="106" t="s">
        <v>65</v>
      </c>
    </row>
    <row r="9" spans="1:11" ht="30" customHeight="1" x14ac:dyDescent="0.15">
      <c r="A9" s="264"/>
      <c r="B9" s="265"/>
      <c r="C9" s="244"/>
      <c r="D9" s="254"/>
      <c r="E9" s="255"/>
      <c r="F9" s="256"/>
      <c r="G9" s="260" t="s">
        <v>123</v>
      </c>
      <c r="H9" s="261"/>
      <c r="I9" s="76" t="s">
        <v>66</v>
      </c>
      <c r="J9" s="109"/>
      <c r="K9" s="111" t="s">
        <v>67</v>
      </c>
    </row>
    <row r="10" spans="1:11" ht="30" customHeight="1" x14ac:dyDescent="0.15">
      <c r="A10" s="264"/>
      <c r="B10" s="265"/>
      <c r="C10" s="244"/>
      <c r="D10" s="257"/>
      <c r="E10" s="258"/>
      <c r="F10" s="259"/>
      <c r="G10" s="262"/>
      <c r="H10" s="263"/>
      <c r="I10" s="77" t="s">
        <v>68</v>
      </c>
      <c r="J10" s="110"/>
      <c r="K10" s="119" t="s">
        <v>67</v>
      </c>
    </row>
    <row r="11" spans="1:11" ht="22.5" customHeight="1" x14ac:dyDescent="0.15">
      <c r="A11" s="264"/>
      <c r="B11" s="265"/>
      <c r="C11" s="244" t="s">
        <v>122</v>
      </c>
      <c r="D11" s="117" t="s">
        <v>70</v>
      </c>
      <c r="E11" s="117" t="s">
        <v>120</v>
      </c>
      <c r="F11" s="249" t="s">
        <v>118</v>
      </c>
      <c r="G11" s="250"/>
      <c r="H11" s="249" t="s">
        <v>60</v>
      </c>
      <c r="I11" s="250"/>
      <c r="J11" s="244" t="s">
        <v>121</v>
      </c>
      <c r="K11" s="244"/>
    </row>
    <row r="12" spans="1:11" ht="30" customHeight="1" x14ac:dyDescent="0.15">
      <c r="A12" s="264"/>
      <c r="B12" s="265"/>
      <c r="C12" s="244"/>
      <c r="D12" s="118"/>
      <c r="E12" s="107"/>
      <c r="F12" s="245"/>
      <c r="G12" s="246"/>
      <c r="H12" s="245"/>
      <c r="I12" s="246"/>
      <c r="J12" s="108"/>
      <c r="K12" s="106" t="s">
        <v>67</v>
      </c>
    </row>
    <row r="13" spans="1:11" ht="30" customHeight="1" x14ac:dyDescent="0.15">
      <c r="A13" s="264"/>
      <c r="B13" s="265"/>
      <c r="C13" s="244"/>
      <c r="D13" s="118"/>
      <c r="E13" s="107"/>
      <c r="F13" s="245"/>
      <c r="G13" s="246"/>
      <c r="H13" s="245"/>
      <c r="I13" s="246"/>
      <c r="J13" s="108"/>
      <c r="K13" s="106" t="s">
        <v>67</v>
      </c>
    </row>
    <row r="14" spans="1:11" ht="30" customHeight="1" x14ac:dyDescent="0.15">
      <c r="A14" s="264"/>
      <c r="B14" s="265" t="s">
        <v>69</v>
      </c>
      <c r="C14" s="117" t="s">
        <v>63</v>
      </c>
      <c r="D14" s="270"/>
      <c r="E14" s="271"/>
      <c r="F14" s="272"/>
      <c r="G14" s="249" t="s">
        <v>64</v>
      </c>
      <c r="H14" s="250"/>
      <c r="I14" s="251"/>
      <c r="J14" s="252"/>
      <c r="K14" s="253"/>
    </row>
    <row r="15" spans="1:11" ht="30" customHeight="1" x14ac:dyDescent="0.15">
      <c r="A15" s="264"/>
      <c r="B15" s="265"/>
      <c r="C15" s="244" t="s">
        <v>125</v>
      </c>
      <c r="D15" s="251"/>
      <c r="E15" s="252"/>
      <c r="F15" s="253"/>
      <c r="G15" s="249" t="s">
        <v>124</v>
      </c>
      <c r="H15" s="250"/>
      <c r="I15" s="247"/>
      <c r="J15" s="248"/>
      <c r="K15" s="106" t="s">
        <v>65</v>
      </c>
    </row>
    <row r="16" spans="1:11" ht="30" customHeight="1" x14ac:dyDescent="0.15">
      <c r="A16" s="264"/>
      <c r="B16" s="265"/>
      <c r="C16" s="244"/>
      <c r="D16" s="254"/>
      <c r="E16" s="255"/>
      <c r="F16" s="256"/>
      <c r="G16" s="260" t="s">
        <v>123</v>
      </c>
      <c r="H16" s="261"/>
      <c r="I16" s="78" t="s">
        <v>66</v>
      </c>
      <c r="J16" s="112"/>
      <c r="K16" s="111" t="s">
        <v>67</v>
      </c>
    </row>
    <row r="17" spans="1:11" ht="30" customHeight="1" x14ac:dyDescent="0.15">
      <c r="A17" s="264"/>
      <c r="B17" s="265"/>
      <c r="C17" s="244"/>
      <c r="D17" s="257"/>
      <c r="E17" s="258"/>
      <c r="F17" s="259"/>
      <c r="G17" s="262"/>
      <c r="H17" s="263"/>
      <c r="I17" s="77" t="s">
        <v>68</v>
      </c>
      <c r="J17" s="110"/>
      <c r="K17" s="119" t="s">
        <v>67</v>
      </c>
    </row>
    <row r="18" spans="1:11" ht="22.5" customHeight="1" x14ac:dyDescent="0.15">
      <c r="A18" s="264"/>
      <c r="B18" s="265"/>
      <c r="C18" s="244" t="s">
        <v>122</v>
      </c>
      <c r="D18" s="117" t="s">
        <v>70</v>
      </c>
      <c r="E18" s="117" t="s">
        <v>120</v>
      </c>
      <c r="F18" s="249" t="s">
        <v>118</v>
      </c>
      <c r="G18" s="250"/>
      <c r="H18" s="249" t="s">
        <v>60</v>
      </c>
      <c r="I18" s="250"/>
      <c r="J18" s="244" t="s">
        <v>121</v>
      </c>
      <c r="K18" s="244"/>
    </row>
    <row r="19" spans="1:11" ht="30" customHeight="1" x14ac:dyDescent="0.15">
      <c r="A19" s="264"/>
      <c r="B19" s="265"/>
      <c r="C19" s="244"/>
      <c r="D19" s="118"/>
      <c r="E19" s="107"/>
      <c r="F19" s="245"/>
      <c r="G19" s="246"/>
      <c r="H19" s="245"/>
      <c r="I19" s="246"/>
      <c r="J19" s="108"/>
      <c r="K19" s="106" t="s">
        <v>67</v>
      </c>
    </row>
    <row r="20" spans="1:11" ht="30" customHeight="1" x14ac:dyDescent="0.15">
      <c r="A20" s="264"/>
      <c r="B20" s="265"/>
      <c r="C20" s="244"/>
      <c r="D20" s="118"/>
      <c r="E20" s="107"/>
      <c r="F20" s="245"/>
      <c r="G20" s="246"/>
      <c r="H20" s="245"/>
      <c r="I20" s="246"/>
      <c r="J20" s="108"/>
      <c r="K20" s="106" t="s">
        <v>67</v>
      </c>
    </row>
    <row r="21" spans="1:11" ht="30" customHeight="1" x14ac:dyDescent="0.15">
      <c r="A21" s="264"/>
      <c r="B21" s="265" t="s">
        <v>69</v>
      </c>
      <c r="C21" s="117" t="s">
        <v>63</v>
      </c>
      <c r="D21" s="270"/>
      <c r="E21" s="271"/>
      <c r="F21" s="272"/>
      <c r="G21" s="249" t="s">
        <v>64</v>
      </c>
      <c r="H21" s="250"/>
      <c r="I21" s="251"/>
      <c r="J21" s="252"/>
      <c r="K21" s="253"/>
    </row>
    <row r="22" spans="1:11" ht="30" customHeight="1" x14ac:dyDescent="0.15">
      <c r="A22" s="264"/>
      <c r="B22" s="265"/>
      <c r="C22" s="244" t="s">
        <v>125</v>
      </c>
      <c r="D22" s="251"/>
      <c r="E22" s="252"/>
      <c r="F22" s="253"/>
      <c r="G22" s="249" t="s">
        <v>124</v>
      </c>
      <c r="H22" s="250"/>
      <c r="I22" s="247"/>
      <c r="J22" s="248"/>
      <c r="K22" s="106" t="s">
        <v>65</v>
      </c>
    </row>
    <row r="23" spans="1:11" ht="30" customHeight="1" x14ac:dyDescent="0.15">
      <c r="A23" s="264"/>
      <c r="B23" s="265"/>
      <c r="C23" s="244"/>
      <c r="D23" s="254"/>
      <c r="E23" s="255"/>
      <c r="F23" s="256"/>
      <c r="G23" s="260" t="s">
        <v>123</v>
      </c>
      <c r="H23" s="261"/>
      <c r="I23" s="78" t="s">
        <v>66</v>
      </c>
      <c r="J23" s="112"/>
      <c r="K23" s="111" t="s">
        <v>67</v>
      </c>
    </row>
    <row r="24" spans="1:11" ht="30" customHeight="1" x14ac:dyDescent="0.15">
      <c r="A24" s="264"/>
      <c r="B24" s="265"/>
      <c r="C24" s="244"/>
      <c r="D24" s="257"/>
      <c r="E24" s="258"/>
      <c r="F24" s="259"/>
      <c r="G24" s="262"/>
      <c r="H24" s="263"/>
      <c r="I24" s="77" t="s">
        <v>68</v>
      </c>
      <c r="J24" s="110"/>
      <c r="K24" s="119" t="s">
        <v>67</v>
      </c>
    </row>
    <row r="25" spans="1:11" ht="22.5" customHeight="1" x14ac:dyDescent="0.15">
      <c r="A25" s="264"/>
      <c r="B25" s="265"/>
      <c r="C25" s="244" t="s">
        <v>122</v>
      </c>
      <c r="D25" s="117" t="s">
        <v>70</v>
      </c>
      <c r="E25" s="117" t="s">
        <v>120</v>
      </c>
      <c r="F25" s="249" t="s">
        <v>118</v>
      </c>
      <c r="G25" s="250"/>
      <c r="H25" s="249" t="s">
        <v>60</v>
      </c>
      <c r="I25" s="250"/>
      <c r="J25" s="244" t="s">
        <v>121</v>
      </c>
      <c r="K25" s="244"/>
    </row>
    <row r="26" spans="1:11" ht="30" customHeight="1" x14ac:dyDescent="0.15">
      <c r="A26" s="264"/>
      <c r="B26" s="265"/>
      <c r="C26" s="244"/>
      <c r="D26" s="118"/>
      <c r="E26" s="107"/>
      <c r="F26" s="245"/>
      <c r="G26" s="246"/>
      <c r="H26" s="245"/>
      <c r="I26" s="246"/>
      <c r="J26" s="108"/>
      <c r="K26" s="106" t="s">
        <v>67</v>
      </c>
    </row>
    <row r="27" spans="1:11" ht="30" customHeight="1" x14ac:dyDescent="0.15">
      <c r="A27" s="264"/>
      <c r="B27" s="265"/>
      <c r="C27" s="244"/>
      <c r="D27" s="118"/>
      <c r="E27" s="107"/>
      <c r="F27" s="245"/>
      <c r="G27" s="246"/>
      <c r="H27" s="245"/>
      <c r="I27" s="246"/>
      <c r="J27" s="108"/>
      <c r="K27" s="106" t="s">
        <v>67</v>
      </c>
    </row>
  </sheetData>
  <sheetProtection algorithmName="SHA-512" hashValue="Z4OtI8lh6SsEfZBy1VnIfllx/NAVCOW+5DSnOOLPkmgsVVluDTteJS5gnCwadEOC0gJI78onrfpberroB+wKsA==" saltValue="OV8aRiVe+bR2f1Qeu9rfhw==" spinCount="100000" sheet="1" formatCells="0" formatRows="0" selectLockedCells="1"/>
  <mergeCells count="63">
    <mergeCell ref="D3:F3"/>
    <mergeCell ref="D4:F6"/>
    <mergeCell ref="D7:F7"/>
    <mergeCell ref="D8:F10"/>
    <mergeCell ref="D14:F14"/>
    <mergeCell ref="F11:G11"/>
    <mergeCell ref="F12:G12"/>
    <mergeCell ref="F13:G13"/>
    <mergeCell ref="H11:I11"/>
    <mergeCell ref="H13:I13"/>
    <mergeCell ref="G3:H3"/>
    <mergeCell ref="G4:H4"/>
    <mergeCell ref="G5:H6"/>
    <mergeCell ref="G8:H8"/>
    <mergeCell ref="G9:H10"/>
    <mergeCell ref="G7:H7"/>
    <mergeCell ref="F27:G27"/>
    <mergeCell ref="H18:I18"/>
    <mergeCell ref="H19:I19"/>
    <mergeCell ref="H20:I20"/>
    <mergeCell ref="H25:I25"/>
    <mergeCell ref="H26:I26"/>
    <mergeCell ref="H27:I27"/>
    <mergeCell ref="D21:F21"/>
    <mergeCell ref="G21:H21"/>
    <mergeCell ref="D22:F24"/>
    <mergeCell ref="G22:H22"/>
    <mergeCell ref="G23:H24"/>
    <mergeCell ref="F18:G18"/>
    <mergeCell ref="F19:G19"/>
    <mergeCell ref="F20:G20"/>
    <mergeCell ref="A3:A27"/>
    <mergeCell ref="B3:B6"/>
    <mergeCell ref="I3:K3"/>
    <mergeCell ref="C4:C6"/>
    <mergeCell ref="I4:J4"/>
    <mergeCell ref="B7:B13"/>
    <mergeCell ref="I7:K7"/>
    <mergeCell ref="C8:C10"/>
    <mergeCell ref="I8:J8"/>
    <mergeCell ref="C11:C13"/>
    <mergeCell ref="J11:K11"/>
    <mergeCell ref="B21:B27"/>
    <mergeCell ref="I21:K21"/>
    <mergeCell ref="C22:C24"/>
    <mergeCell ref="H12:I12"/>
    <mergeCell ref="B14:B20"/>
    <mergeCell ref="A1:K1"/>
    <mergeCell ref="B2:K2"/>
    <mergeCell ref="J25:K25"/>
    <mergeCell ref="F26:G26"/>
    <mergeCell ref="I22:J22"/>
    <mergeCell ref="C25:C27"/>
    <mergeCell ref="F25:G25"/>
    <mergeCell ref="I14:K14"/>
    <mergeCell ref="C15:C17"/>
    <mergeCell ref="I15:J15"/>
    <mergeCell ref="G14:H14"/>
    <mergeCell ref="D15:F17"/>
    <mergeCell ref="G15:H15"/>
    <mergeCell ref="G16:H17"/>
    <mergeCell ref="C18:C20"/>
    <mergeCell ref="J18:K18"/>
  </mergeCells>
  <phoneticPr fontId="1"/>
  <dataValidations count="2">
    <dataValidation imeMode="hiragana" allowBlank="1" showInputMessage="1" showErrorMessage="1" sqref="D21:E24 D3:E10 D14:E17 I14:K14 I21:K21 I7:K7 I3:K3 H19:H20 E12:F13 H12:H13 E19:F20 E26:F27 H26:H27"/>
    <dataValidation imeMode="halfAlpha" allowBlank="1" showInputMessage="1" showErrorMessage="1" sqref="J4:J6 J26:J27 J19:J20 I8 J8:J10 J23:J24 I22:J22 I15 J15:J17 I4 J12:J13"/>
  </dataValidations>
  <printOptions horizontalCentered="1"/>
  <pageMargins left="0.59055118110236215" right="0.59055118110236215" top="0.39370078740157483" bottom="0.78740157480314965" header="0.31496062992125984" footer="0.39370078740157483"/>
  <pageSetup paperSize="9" orientation="portrait" r:id="rId1"/>
  <headerFooter>
    <oddFooter>&amp;C&amp;"Century,標準"&amp;14&amp;A&amp;10 -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sheetPr>
  <dimension ref="A1:AO27"/>
  <sheetViews>
    <sheetView zoomScaleNormal="100" zoomScaleSheetLayoutView="100" workbookViewId="0">
      <selection activeCell="D15" sqref="D15"/>
    </sheetView>
  </sheetViews>
  <sheetFormatPr defaultColWidth="2.125" defaultRowHeight="13.5" x14ac:dyDescent="0.15"/>
  <cols>
    <col min="1" max="2" width="3.125" style="4" customWidth="1"/>
    <col min="3" max="3" width="32.5" style="4" customWidth="1"/>
    <col min="4" max="6" width="16.25" style="4" customWidth="1"/>
    <col min="7" max="23" width="2.125" style="4"/>
    <col min="24" max="32" width="2" style="4" customWidth="1"/>
    <col min="33" max="41" width="1.875" style="4" customWidth="1"/>
    <col min="42" max="42" width="2.125" style="4" customWidth="1"/>
    <col min="43" max="16384" width="2.125" style="4"/>
  </cols>
  <sheetData>
    <row r="1" spans="1:41" ht="15" customHeight="1" x14ac:dyDescent="0.15">
      <c r="A1" s="287" t="s">
        <v>131</v>
      </c>
      <c r="B1" s="287"/>
      <c r="C1" s="287"/>
      <c r="D1" s="287"/>
      <c r="E1" s="287"/>
      <c r="F1" s="287"/>
    </row>
    <row r="2" spans="1:41" ht="15" customHeight="1" x14ac:dyDescent="0.15">
      <c r="A2" s="14"/>
      <c r="B2" s="14"/>
      <c r="C2" s="14"/>
      <c r="D2" s="50" t="str">
        <f>IFERROR(IF(経費区分別内訳[[#Totals],[助成事業に要する
経費（税込）
【注１】]]
                  =資金調達内訳[[#Totals],[資金調達金額]],
                  "",
                  "↑経費区分別内訳の合計額と資金調達内訳の合計額を一致させてください。"),
              "")</f>
        <v/>
      </c>
      <c r="E2" s="51"/>
      <c r="F2" s="51"/>
    </row>
    <row r="3" spans="1:41" s="1" customFormat="1" ht="22.5" customHeight="1" x14ac:dyDescent="0.15">
      <c r="A3" s="290" t="s">
        <v>149</v>
      </c>
      <c r="B3" s="290"/>
      <c r="C3" s="290"/>
      <c r="D3" s="290"/>
      <c r="E3" s="290"/>
      <c r="F3" s="290"/>
      <c r="K3" s="2"/>
      <c r="L3" s="2"/>
      <c r="M3" s="2"/>
      <c r="N3" s="2"/>
      <c r="O3" s="2"/>
      <c r="P3" s="2"/>
      <c r="Q3" s="2"/>
      <c r="R3" s="2"/>
      <c r="S3" s="2"/>
      <c r="T3" s="2"/>
      <c r="U3" s="2"/>
      <c r="V3" s="2"/>
      <c r="W3" s="2"/>
      <c r="X3" s="2"/>
      <c r="Y3" s="2"/>
      <c r="Z3" s="2"/>
      <c r="AA3" s="2"/>
      <c r="AB3" s="2"/>
      <c r="AC3" s="3"/>
      <c r="AD3" s="3"/>
      <c r="AE3" s="3"/>
      <c r="AF3" s="3"/>
      <c r="AG3" s="3"/>
      <c r="AH3" s="3"/>
      <c r="AI3" s="3"/>
      <c r="AJ3" s="3"/>
      <c r="AK3" s="3"/>
      <c r="AL3" s="3"/>
      <c r="AM3" s="4"/>
      <c r="AN3" s="4"/>
      <c r="AO3" s="4"/>
    </row>
    <row r="4" spans="1:41" ht="22.5" customHeight="1" x14ac:dyDescent="0.15">
      <c r="A4" s="291" t="s">
        <v>79</v>
      </c>
      <c r="B4" s="291"/>
      <c r="C4" s="291"/>
      <c r="D4" s="291"/>
      <c r="E4" s="291"/>
      <c r="F4" s="291"/>
      <c r="G4" s="1"/>
      <c r="H4" s="1"/>
      <c r="J4" s="3"/>
      <c r="K4" s="3"/>
      <c r="L4" s="3"/>
      <c r="M4" s="3"/>
      <c r="N4" s="3"/>
      <c r="O4" s="3"/>
      <c r="P4" s="3"/>
      <c r="Q4" s="3"/>
      <c r="R4" s="3"/>
      <c r="S4" s="3"/>
      <c r="T4" s="3"/>
      <c r="U4" s="3"/>
      <c r="V4" s="3"/>
      <c r="W4" s="3"/>
      <c r="X4" s="3"/>
      <c r="Y4" s="3"/>
      <c r="Z4" s="3"/>
      <c r="AA4" s="3"/>
      <c r="AB4" s="3"/>
      <c r="AC4" s="3"/>
      <c r="AD4" s="3"/>
      <c r="AE4" s="3"/>
      <c r="AF4" s="3"/>
      <c r="AG4" s="3"/>
      <c r="AH4" s="3"/>
      <c r="AJ4" s="5"/>
      <c r="AK4" s="5"/>
      <c r="AL4" s="5"/>
      <c r="AM4" s="5"/>
      <c r="AN4" s="5"/>
      <c r="AO4" s="5"/>
    </row>
    <row r="5" spans="1:41" ht="15" customHeight="1" x14ac:dyDescent="0.15">
      <c r="A5" s="14"/>
      <c r="B5" s="14"/>
      <c r="C5" s="39"/>
      <c r="D5" s="39"/>
      <c r="E5" s="14"/>
      <c r="F5" s="52" t="s">
        <v>0</v>
      </c>
      <c r="L5" s="3"/>
      <c r="M5" s="3"/>
      <c r="N5" s="3"/>
      <c r="O5" s="3"/>
      <c r="P5" s="3"/>
      <c r="Q5" s="3"/>
      <c r="R5" s="3"/>
      <c r="S5" s="3"/>
      <c r="T5" s="3"/>
      <c r="U5" s="3"/>
      <c r="V5" s="3"/>
      <c r="W5" s="3"/>
      <c r="X5" s="3"/>
      <c r="Y5" s="3"/>
      <c r="Z5" s="3"/>
      <c r="AA5" s="3"/>
      <c r="AB5" s="3"/>
      <c r="AC5" s="3"/>
      <c r="AD5" s="3"/>
      <c r="AE5" s="3"/>
      <c r="AF5" s="3"/>
      <c r="AG5" s="3"/>
      <c r="AH5" s="3"/>
      <c r="AI5" s="7"/>
      <c r="AJ5" s="3"/>
      <c r="AK5" s="3"/>
      <c r="AL5" s="3"/>
      <c r="AM5" s="3"/>
    </row>
    <row r="6" spans="1:41" ht="45" customHeight="1" x14ac:dyDescent="0.15">
      <c r="A6" s="283"/>
      <c r="B6" s="284"/>
      <c r="C6" s="42" t="s">
        <v>1</v>
      </c>
      <c r="D6" s="43" t="s">
        <v>75</v>
      </c>
      <c r="E6" s="43" t="s">
        <v>73</v>
      </c>
      <c r="F6" s="43" t="s">
        <v>74</v>
      </c>
    </row>
    <row r="7" spans="1:41" ht="30" customHeight="1" x14ac:dyDescent="0.15">
      <c r="A7" s="292"/>
      <c r="B7" s="293"/>
      <c r="C7" s="104" t="s">
        <v>97</v>
      </c>
      <c r="D7" s="15">
        <f>原材料・副資材費[[#Totals],[助成事業に
要する経費
（税込）]]</f>
        <v>0</v>
      </c>
      <c r="E7" s="15">
        <f>原材料・副資材費[[#Totals],[助成
対象経費
(A)×(B)]]</f>
        <v>0</v>
      </c>
      <c r="F7" s="45"/>
      <c r="G7" s="101"/>
    </row>
    <row r="8" spans="1:41" ht="30" customHeight="1" x14ac:dyDescent="0.15">
      <c r="A8" s="292"/>
      <c r="B8" s="293"/>
      <c r="C8" s="44" t="s">
        <v>92</v>
      </c>
      <c r="D8" s="15">
        <f>原材料・副資材費5[[#Totals],[助成事業に
要する経費
（税込）]]</f>
        <v>0</v>
      </c>
      <c r="E8" s="15">
        <f>原材料・副資材費5[[#Totals],[助成
対象経費
(A)×(B)]]</f>
        <v>0</v>
      </c>
      <c r="F8" s="45"/>
      <c r="G8" s="101"/>
    </row>
    <row r="9" spans="1:41" ht="30" customHeight="1" x14ac:dyDescent="0.15">
      <c r="A9" s="292"/>
      <c r="B9" s="293"/>
      <c r="C9" s="44" t="s">
        <v>95</v>
      </c>
      <c r="D9" s="15">
        <f>原材料・副資材費56[[#Totals],[助成事業に
要する経費
（税込、
(A)×(B)）]]</f>
        <v>0</v>
      </c>
      <c r="E9" s="45"/>
      <c r="F9" s="45"/>
      <c r="G9" s="101"/>
    </row>
    <row r="10" spans="1:41" ht="30" customHeight="1" x14ac:dyDescent="0.15">
      <c r="A10" s="294"/>
      <c r="B10" s="295"/>
      <c r="C10" s="116" t="s">
        <v>119</v>
      </c>
      <c r="D10" s="46">
        <f>SUBTOTAL(109,経費区分別内訳[助成事業に要する
経費（税込）
【注１】])</f>
        <v>0</v>
      </c>
      <c r="E10" s="46">
        <f>SUBTOTAL(109,経費区分別内訳[助成対象経費
（税抜）
【注２】])</f>
        <v>0</v>
      </c>
      <c r="F10" s="46">
        <f>MIN(ROUNDDOWN(経費区分別内訳[[#Totals],[助成対象経費
（税抜）
【注２】]]/2,-3),
        1000000)</f>
        <v>0</v>
      </c>
      <c r="G10" s="101" t="str">
        <f>IFERROR(IF(F10&gt;80000000,
                  "←交付申請額の合計が限度額の80,000,000を超えていますので再検討してください。",
                  ""),
              "←途中式でエラーが出ています。")</f>
        <v/>
      </c>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row>
    <row r="11" spans="1:41" ht="15" customHeight="1" x14ac:dyDescent="0.15">
      <c r="A11" s="14"/>
      <c r="B11" s="14"/>
      <c r="C11" s="14"/>
      <c r="D11" s="50" t="str">
        <f>IFERROR(IF(経費区分別内訳[[#Totals],[助成事業に要する
経費（税込）
【注１】]]
                  =資金調達内訳[[#Totals],[資金調達金額]],
                  "",
                  "↑経費区分別内訳の合計額と資金調達内訳の合計額を一致させてください。"),
              "")</f>
        <v/>
      </c>
      <c r="E11" s="51"/>
      <c r="F11" s="51"/>
    </row>
    <row r="12" spans="1:41" ht="22.5" customHeight="1" x14ac:dyDescent="0.15">
      <c r="A12" s="296" t="s">
        <v>80</v>
      </c>
      <c r="B12" s="296"/>
      <c r="C12" s="296"/>
      <c r="D12" s="296"/>
      <c r="E12" s="296"/>
      <c r="F12" s="296"/>
      <c r="G12" s="1"/>
      <c r="H12" s="1"/>
      <c r="I12" s="9"/>
      <c r="P12" s="3"/>
      <c r="Q12" s="3"/>
      <c r="R12" s="3"/>
      <c r="S12" s="3"/>
      <c r="T12" s="3"/>
      <c r="U12" s="3"/>
      <c r="V12" s="8"/>
      <c r="W12" s="8"/>
      <c r="X12" s="3"/>
      <c r="Y12" s="3"/>
      <c r="Z12" s="3"/>
      <c r="AA12" s="3"/>
      <c r="AB12" s="3"/>
      <c r="AC12" s="3"/>
      <c r="AD12" s="3"/>
      <c r="AE12" s="3"/>
      <c r="AF12" s="3"/>
      <c r="AG12" s="3"/>
      <c r="AH12" s="3"/>
      <c r="AI12" s="3"/>
      <c r="AJ12" s="3"/>
      <c r="AK12" s="3"/>
      <c r="AL12" s="3"/>
      <c r="AM12" s="3"/>
    </row>
    <row r="13" spans="1:41" s="1" customFormat="1" ht="15" customHeight="1" x14ac:dyDescent="0.15">
      <c r="A13" s="14"/>
      <c r="B13" s="14"/>
      <c r="C13" s="14"/>
      <c r="D13" s="39"/>
      <c r="E13" s="14"/>
      <c r="F13" s="52" t="s">
        <v>0</v>
      </c>
      <c r="P13" s="2"/>
      <c r="Q13" s="2"/>
      <c r="R13" s="2"/>
      <c r="S13" s="2"/>
      <c r="T13" s="2"/>
      <c r="U13" s="2"/>
      <c r="V13" s="2"/>
      <c r="W13" s="2"/>
      <c r="X13" s="2"/>
      <c r="Y13" s="2"/>
      <c r="Z13" s="2"/>
      <c r="AA13" s="2"/>
      <c r="AB13" s="2"/>
      <c r="AC13" s="2"/>
      <c r="AD13" s="2"/>
      <c r="AE13" s="2"/>
      <c r="AF13" s="2"/>
      <c r="AG13" s="2"/>
      <c r="AH13" s="2"/>
    </row>
    <row r="14" spans="1:41" ht="30" customHeight="1" x14ac:dyDescent="0.15">
      <c r="A14" s="10"/>
      <c r="B14" s="288" t="s">
        <v>2</v>
      </c>
      <c r="C14" s="289"/>
      <c r="D14" s="84" t="s">
        <v>3</v>
      </c>
      <c r="E14" s="84" t="s">
        <v>4</v>
      </c>
      <c r="F14" s="84" t="s">
        <v>5</v>
      </c>
      <c r="G14" s="88" t="s">
        <v>19</v>
      </c>
    </row>
    <row r="15" spans="1:41" s="11" customFormat="1" ht="30" customHeight="1" x14ac:dyDescent="0.15">
      <c r="A15" s="278" t="s">
        <v>6</v>
      </c>
      <c r="B15" s="281" t="s">
        <v>7</v>
      </c>
      <c r="C15" s="282"/>
      <c r="D15" s="47"/>
      <c r="E15" s="162"/>
      <c r="F15" s="85"/>
      <c r="G15" s="100" t="str">
        <f>IF(ROW()-ROW(資金調達内訳[[#Headers],[列1]])=1,
     IF(AND(資金調達内訳[[#This Row],[資金調達金額]]&lt;&gt;"",
               資金調達内訳[[#This Row],[進捗状況等]]=""),
        "←調達状況を選択してください。",
        IF(AND(資金調達内訳[[#This Row],[資金調達金額]]="",
                  資金調達内訳[[#This Row],[進捗状況等]]&lt;&gt;""),
           "←自己資金の額を入力してください。",
           "")),
    IF(AND(資金調達内訳[[#This Row],[資金調達金額]]&lt;&gt;"",
              資金調達内訳[[#This Row],[調達先（名称等）]]="",
              資金調達内訳[[#This Row],[進捗状況等]]=""),
       "←調達先を入力し、調達状況を選択してください。",
       IF(AND(資金調達内訳[[#This Row],[資金調達金額]]&lt;&gt;"",
                 資金調達内訳[[#This Row],[調達先（名称等）]]="",
                 資金調達内訳[[#This Row],[進捗状況等]]&lt;&gt;""),
          "←調達先を入力してください。",
          IF(AND(資金調達内訳[[#This Row],[資金調達金額]]&lt;&gt;"",
                    資金調達内訳[[#This Row],[調達先（名称等）]]&lt;&gt;"",
                    資金調達内訳[[#This Row],[進捗状況等]]=""),
             "←調達状況を選択してください。",
             IF(AND(資金調達内訳[[#This Row],[資金調達金額]]="",
                       資金調達内訳[[#This Row],[調達先（名称等）]]&lt;&gt;"",
                       資金調達内訳[[#This Row],[進捗状況等]]=""),
                "←資金調達金額を入力し、調達状況を選択してください。",
                IF(AND(資金調達内訳[[#This Row],[資金調達金額]]="",
                          資金調達内訳[[#This Row],[調達先（名称等）]]="",
                          資金調達内訳[[#This Row],[進捗状況等]]&lt;&gt;""),
                   "←資金調達金額、調達先を入力してください。",
                   IF(AND(資金調達内訳[[#This Row],[資金調達金額]]="",
                             資金調達内訳[[#This Row],[調達先（名称等）]]&lt;&gt;"",
                             資金調達内訳[[#This Row],[進捗状況等]]&lt;&gt;""),
                      "←資金調達金額を入力してください。",
    "")))))))</f>
        <v/>
      </c>
    </row>
    <row r="16" spans="1:41" s="11" customFormat="1" ht="30" customHeight="1" x14ac:dyDescent="0.15">
      <c r="A16" s="279"/>
      <c r="B16" s="283" t="s">
        <v>8</v>
      </c>
      <c r="C16" s="284" t="s">
        <v>9</v>
      </c>
      <c r="D16" s="47"/>
      <c r="E16" s="86"/>
      <c r="F16" s="87"/>
      <c r="G16" s="100" t="str">
        <f>IF(ROW()-ROW(資金調達内訳[[#Headers],[列1]])=1,
     IF(AND(資金調達内訳[[#This Row],[資金調達金額]]&lt;&gt;"",
               資金調達内訳[[#This Row],[進捗状況等]]=""),
        "←調達状況を選択してください。",
        IF(AND(資金調達内訳[[#This Row],[資金調達金額]]="",
                  資金調達内訳[[#This Row],[進捗状況等]]&lt;&gt;""),
           "←自己資金の額を入力してください。",
           "")),
    IF(AND(資金調達内訳[[#This Row],[資金調達金額]]&lt;&gt;"",
              資金調達内訳[[#This Row],[調達先（名称等）]]="",
              資金調達内訳[[#This Row],[進捗状況等]]=""),
       "←調達先を入力し、調達状況を選択してください。",
       IF(AND(資金調達内訳[[#This Row],[資金調達金額]]&lt;&gt;"",
                 資金調達内訳[[#This Row],[調達先（名称等）]]="",
                 資金調達内訳[[#This Row],[進捗状況等]]&lt;&gt;""),
          "←調達先を入力してください。",
          IF(AND(資金調達内訳[[#This Row],[資金調達金額]]&lt;&gt;"",
                    資金調達内訳[[#This Row],[調達先（名称等）]]&lt;&gt;"",
                    資金調達内訳[[#This Row],[進捗状況等]]=""),
             "←調達状況を選択してください。",
             IF(AND(資金調達内訳[[#This Row],[資金調達金額]]="",
                       資金調達内訳[[#This Row],[調達先（名称等）]]&lt;&gt;"",
                       資金調達内訳[[#This Row],[進捗状況等]]=""),
                "←資金調達金額を入力し、調達状況を選択してください。",
                IF(AND(資金調達内訳[[#This Row],[資金調達金額]]="",
                          資金調達内訳[[#This Row],[調達先（名称等）]]="",
                          資金調達内訳[[#This Row],[進捗状況等]]&lt;&gt;""),
                   "←資金調達金額、調達先を入力してください。",
                   IF(AND(資金調達内訳[[#This Row],[資金調達金額]]="",
                             資金調達内訳[[#This Row],[調達先（名称等）]]&lt;&gt;"",
                             資金調達内訳[[#This Row],[進捗状況等]]&lt;&gt;""),
                      "←資金調達金額を入力してください。",
    "")))))))</f>
        <v/>
      </c>
    </row>
    <row r="17" spans="1:41" s="11" customFormat="1" ht="30" customHeight="1" x14ac:dyDescent="0.15">
      <c r="A17" s="279"/>
      <c r="B17" s="283" t="s">
        <v>10</v>
      </c>
      <c r="C17" s="284" t="s">
        <v>11</v>
      </c>
      <c r="D17" s="47"/>
      <c r="E17" s="86"/>
      <c r="F17" s="87"/>
      <c r="G17" s="100" t="str">
        <f>IF(ROW()-ROW(資金調達内訳[[#Headers],[列1]])=1,
     IF(AND(資金調達内訳[[#This Row],[資金調達金額]]&lt;&gt;"",
               資金調達内訳[[#This Row],[進捗状況等]]=""),
        "←調達状況を選択してください。",
        IF(AND(資金調達内訳[[#This Row],[資金調達金額]]="",
                  資金調達内訳[[#This Row],[進捗状況等]]&lt;&gt;""),
           "←自己資金の額を入力してください。",
           "")),
    IF(AND(資金調達内訳[[#This Row],[資金調達金額]]&lt;&gt;"",
              資金調達内訳[[#This Row],[調達先（名称等）]]="",
              資金調達内訳[[#This Row],[進捗状況等]]=""),
       "←調達先を入力し、調達状況を選択してください。",
       IF(AND(資金調達内訳[[#This Row],[資金調達金額]]&lt;&gt;"",
                 資金調達内訳[[#This Row],[調達先（名称等）]]="",
                 資金調達内訳[[#This Row],[進捗状況等]]&lt;&gt;""),
          "←調達先を入力してください。",
          IF(AND(資金調達内訳[[#This Row],[資金調達金額]]&lt;&gt;"",
                    資金調達内訳[[#This Row],[調達先（名称等）]]&lt;&gt;"",
                    資金調達内訳[[#This Row],[進捗状況等]]=""),
             "←調達状況を選択してください。",
             IF(AND(資金調達内訳[[#This Row],[資金調達金額]]="",
                       資金調達内訳[[#This Row],[調達先（名称等）]]&lt;&gt;"",
                       資金調達内訳[[#This Row],[進捗状況等]]=""),
                "←資金調達金額を入力し、調達状況を選択してください。",
                IF(AND(資金調達内訳[[#This Row],[資金調達金額]]="",
                          資金調達内訳[[#This Row],[調達先（名称等）]]="",
                          資金調達内訳[[#This Row],[進捗状況等]]&lt;&gt;""),
                   "←資金調達金額、調達先を入力してください。",
                   IF(AND(資金調達内訳[[#This Row],[資金調達金額]]="",
                             資金調達内訳[[#This Row],[調達先（名称等）]]&lt;&gt;"",
                             資金調達内訳[[#This Row],[進捗状況等]]&lt;&gt;""),
                      "←資金調達金額を入力してください。",
    "")))))))</f>
        <v/>
      </c>
    </row>
    <row r="18" spans="1:41" s="11" customFormat="1" ht="30" customHeight="1" x14ac:dyDescent="0.15">
      <c r="A18" s="279"/>
      <c r="B18" s="278" t="s">
        <v>12</v>
      </c>
      <c r="C18" s="48"/>
      <c r="D18" s="47"/>
      <c r="E18" s="86"/>
      <c r="F18" s="85"/>
      <c r="G18" s="100" t="str">
        <f>IF(ROW()-ROW(資金調達内訳[[#Headers],[列1]])=1,
     IF(AND(資金調達内訳[[#This Row],[資金調達金額]]&lt;&gt;"",
               資金調達内訳[[#This Row],[進捗状況等]]=""),
        "←調達状況を選択してください。",
        IF(AND(資金調達内訳[[#This Row],[資金調達金額]]="",
                  資金調達内訳[[#This Row],[進捗状況等]]&lt;&gt;""),
           "←自己資金の額を入力してください。",
           "")),
    IF(AND(資金調達内訳[[#This Row],[資金調達金額]]&lt;&gt;"",
              資金調達内訳[[#This Row],[調達先（名称等）]]="",
              資金調達内訳[[#This Row],[進捗状況等]]=""),
       "←調達先を入力し、調達状況を選択してください。",
       IF(AND(資金調達内訳[[#This Row],[資金調達金額]]&lt;&gt;"",
                 資金調達内訳[[#This Row],[調達先（名称等）]]="",
                 資金調達内訳[[#This Row],[進捗状況等]]&lt;&gt;""),
          "←調達先を入力してください。",
          IF(AND(資金調達内訳[[#This Row],[資金調達金額]]&lt;&gt;"",
                    資金調達内訳[[#This Row],[調達先（名称等）]]&lt;&gt;"",
                    資金調達内訳[[#This Row],[進捗状況等]]=""),
             "←調達状況を選択してください。",
             IF(AND(資金調達内訳[[#This Row],[資金調達金額]]="",
                       資金調達内訳[[#This Row],[調達先（名称等）]]&lt;&gt;"",
                       資金調達内訳[[#This Row],[進捗状況等]]=""),
                "←資金調達金額を入力し、調達状況を選択してください。",
                IF(AND(資金調達内訳[[#This Row],[資金調達金額]]="",
                          資金調達内訳[[#This Row],[調達先（名称等）]]="",
                          資金調達内訳[[#This Row],[進捗状況等]]&lt;&gt;""),
                   "←資金調達金額、調達先を入力してください。",
                   IF(AND(資金調達内訳[[#This Row],[資金調達金額]]="",
                             資金調達内訳[[#This Row],[調達先（名称等）]]&lt;&gt;"",
                             資金調達内訳[[#This Row],[進捗状況等]]&lt;&gt;""),
                      "←資金調達金額を入力してください。",
    "")))))))</f>
        <v/>
      </c>
    </row>
    <row r="19" spans="1:41" s="11" customFormat="1" ht="30" customHeight="1" x14ac:dyDescent="0.15">
      <c r="A19" s="279"/>
      <c r="B19" s="279"/>
      <c r="C19" s="49"/>
      <c r="D19" s="93"/>
      <c r="E19" s="94"/>
      <c r="F19" s="95"/>
      <c r="G19" s="100" t="str">
        <f>IF(ROW()-ROW(資金調達内訳[[#Headers],[列1]])=1,
     IF(AND(資金調達内訳[[#This Row],[資金調達金額]]&lt;&gt;"",
               資金調達内訳[[#This Row],[進捗状況等]]=""),
        "←調達状況を選択してください。",
        IF(AND(資金調達内訳[[#This Row],[資金調達金額]]="",
                  資金調達内訳[[#This Row],[進捗状況等]]&lt;&gt;""),
           "←自己資金の額を入力してください。",
           "")),
    IF(AND(資金調達内訳[[#This Row],[資金調達金額]]&lt;&gt;"",
              資金調達内訳[[#This Row],[調達先（名称等）]]="",
              資金調達内訳[[#This Row],[進捗状況等]]=""),
       "←調達先を入力し、調達状況を選択してください。",
       IF(AND(資金調達内訳[[#This Row],[資金調達金額]]&lt;&gt;"",
                 資金調達内訳[[#This Row],[調達先（名称等）]]="",
                 資金調達内訳[[#This Row],[進捗状況等]]&lt;&gt;""),
          "←調達先を入力してください。",
          IF(AND(資金調達内訳[[#This Row],[資金調達金額]]&lt;&gt;"",
                    資金調達内訳[[#This Row],[調達先（名称等）]]&lt;&gt;"",
                    資金調達内訳[[#This Row],[進捗状況等]]=""),
             "←調達状況を選択してください。",
             IF(AND(資金調達内訳[[#This Row],[資金調達金額]]="",
                       資金調達内訳[[#This Row],[調達先（名称等）]]&lt;&gt;"",
                       資金調達内訳[[#This Row],[進捗状況等]]=""),
                "←資金調達金額を入力し、調達状況を選択してください。",
                IF(AND(資金調達内訳[[#This Row],[資金調達金額]]="",
                          資金調達内訳[[#This Row],[調達先（名称等）]]="",
                          資金調達内訳[[#This Row],[進捗状況等]]&lt;&gt;""),
                   "←資金調達金額、調達先を入力してください。",
                   IF(AND(資金調達内訳[[#This Row],[資金調達金額]]="",
                             資金調達内訳[[#This Row],[調達先（名称等）]]&lt;&gt;"",
                             資金調達内訳[[#This Row],[進捗状況等]]&lt;&gt;""),
                      "←資金調達金額を入力してください。",
    "")))))))</f>
        <v/>
      </c>
    </row>
    <row r="20" spans="1:41" s="11" customFormat="1" ht="30" customHeight="1" thickBot="1" x14ac:dyDescent="0.2">
      <c r="A20" s="279"/>
      <c r="B20" s="279"/>
      <c r="C20" s="49"/>
      <c r="D20" s="93"/>
      <c r="E20" s="94"/>
      <c r="F20" s="95"/>
      <c r="G20" s="100" t="str">
        <f>IF(ROW()-ROW(資金調達内訳[[#Headers],[列1]])=1,
     IF(AND(資金調達内訳[[#This Row],[資金調達金額]]&lt;&gt;"",
               資金調達内訳[[#This Row],[進捗状況等]]=""),
        "←調達状況を選択してください。",
        IF(AND(資金調達内訳[[#This Row],[資金調達金額]]="",
                  資金調達内訳[[#This Row],[進捗状況等]]&lt;&gt;""),
           "←自己資金の額を入力してください。",
           "")),
    IF(AND(資金調達内訳[[#This Row],[資金調達金額]]&lt;&gt;"",
              資金調達内訳[[#This Row],[調達先（名称等）]]="",
              資金調達内訳[[#This Row],[進捗状況等]]=""),
       "←調達先を入力し、調達状況を選択してください。",
       IF(AND(資金調達内訳[[#This Row],[資金調達金額]]&lt;&gt;"",
                 資金調達内訳[[#This Row],[調達先（名称等）]]="",
                 資金調達内訳[[#This Row],[進捗状況等]]&lt;&gt;""),
          "←調達先を入力してください。",
          IF(AND(資金調達内訳[[#This Row],[資金調達金額]]&lt;&gt;"",
                    資金調達内訳[[#This Row],[調達先（名称等）]]&lt;&gt;"",
                    資金調達内訳[[#This Row],[進捗状況等]]=""),
             "←調達状況を選択してください。",
             IF(AND(資金調達内訳[[#This Row],[資金調達金額]]="",
                       資金調達内訳[[#This Row],[調達先（名称等）]]&lt;&gt;"",
                       資金調達内訳[[#This Row],[進捗状況等]]=""),
                "←資金調達金額を入力し、調達状況を選択してください。",
                IF(AND(資金調達内訳[[#This Row],[資金調達金額]]="",
                          資金調達内訳[[#This Row],[調達先（名称等）]]="",
                          資金調達内訳[[#This Row],[進捗状況等]]&lt;&gt;""),
                   "←資金調達金額、調達先を入力してください。",
                   IF(AND(資金調達内訳[[#This Row],[資金調達金額]]="",
                             資金調達内訳[[#This Row],[調達先（名称等）]]&lt;&gt;"",
                             資金調達内訳[[#This Row],[進捗状況等]]&lt;&gt;""),
                      "←資金調達金額を入力してください。",
    "")))))))</f>
        <v/>
      </c>
    </row>
    <row r="21" spans="1:41" s="11" customFormat="1" ht="30" customHeight="1" thickTop="1" x14ac:dyDescent="0.15">
      <c r="A21" s="280"/>
      <c r="B21" s="285" t="s">
        <v>96</v>
      </c>
      <c r="C21" s="286"/>
      <c r="D21" s="124">
        <f>SUBTOTAL(109,資金調達内訳[資金調達金額])</f>
        <v>0</v>
      </c>
      <c r="E21" s="96"/>
      <c r="F21" s="97"/>
      <c r="G21" s="102"/>
    </row>
    <row r="22" spans="1:41" ht="15" customHeight="1" x14ac:dyDescent="0.15">
      <c r="A22" s="14"/>
      <c r="B22" s="14"/>
      <c r="C22" s="14"/>
      <c r="D22" s="50" t="str">
        <f>IFERROR(IF(経費区分別内訳[[#Totals],[助成事業に要する
経費（税込）
【注１】]]
                  =資金調達内訳[[#Totals],[資金調達金額]],
                  "",
                  "↑経費区分別内訳の合計額と資金調達内訳の合計額を一致させてください。"),
              "")</f>
        <v/>
      </c>
      <c r="E22" s="51"/>
      <c r="F22" s="51"/>
    </row>
    <row r="23" spans="1:41" ht="30" customHeight="1" x14ac:dyDescent="0.15">
      <c r="A23" s="273" t="s">
        <v>13</v>
      </c>
      <c r="B23" s="273"/>
      <c r="C23" s="277" t="s">
        <v>71</v>
      </c>
      <c r="D23" s="277"/>
      <c r="E23" s="277"/>
      <c r="F23" s="277"/>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3"/>
    </row>
    <row r="24" spans="1:41" ht="30" customHeight="1" x14ac:dyDescent="0.15">
      <c r="A24" s="273" t="s">
        <v>14</v>
      </c>
      <c r="B24" s="273"/>
      <c r="C24" s="277" t="s">
        <v>78</v>
      </c>
      <c r="D24" s="277"/>
      <c r="E24" s="277"/>
      <c r="F24" s="277"/>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3"/>
    </row>
    <row r="25" spans="1:41" ht="30" customHeight="1" x14ac:dyDescent="0.15">
      <c r="A25" s="273" t="s">
        <v>15</v>
      </c>
      <c r="B25" s="273"/>
      <c r="C25" s="277" t="s">
        <v>94</v>
      </c>
      <c r="D25" s="277"/>
      <c r="E25" s="277"/>
      <c r="F25" s="277"/>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3"/>
    </row>
    <row r="26" spans="1:41" ht="30" customHeight="1" x14ac:dyDescent="0.15">
      <c r="A26" s="273" t="s">
        <v>16</v>
      </c>
      <c r="B26" s="273"/>
      <c r="C26" s="274" t="s">
        <v>93</v>
      </c>
      <c r="D26" s="275"/>
      <c r="E26" s="275"/>
      <c r="F26" s="276"/>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3"/>
    </row>
    <row r="27" spans="1:41" ht="30" customHeight="1" x14ac:dyDescent="0.15">
      <c r="A27" s="273" t="s">
        <v>17</v>
      </c>
      <c r="B27" s="273"/>
      <c r="C27" s="277" t="s">
        <v>18</v>
      </c>
      <c r="D27" s="277"/>
      <c r="E27" s="277"/>
      <c r="F27" s="277"/>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3"/>
    </row>
  </sheetData>
  <sheetProtection algorithmName="SHA-512" hashValue="ntKAR9GWrtpfCKq4U5/ns32pcPMkyYVtcVjm5SCyRv7VCmR3NfqmaWtiiW79e257kMClgVKhktNfKM7vD6y/dA==" saltValue="QD9HqXy5vEiWnJnJreYDnw==" spinCount="100000" sheet="1" objects="1" scenarios="1" selectLockedCells="1"/>
  <mergeCells count="23">
    <mergeCell ref="A1:F1"/>
    <mergeCell ref="B14:C14"/>
    <mergeCell ref="A3:F3"/>
    <mergeCell ref="A4:F4"/>
    <mergeCell ref="A6:B6"/>
    <mergeCell ref="A7:B10"/>
    <mergeCell ref="A12:F12"/>
    <mergeCell ref="A15:A21"/>
    <mergeCell ref="B15:C15"/>
    <mergeCell ref="B16:C16"/>
    <mergeCell ref="B17:C17"/>
    <mergeCell ref="B18:B20"/>
    <mergeCell ref="B21:C21"/>
    <mergeCell ref="A26:B26"/>
    <mergeCell ref="C26:F26"/>
    <mergeCell ref="A27:B27"/>
    <mergeCell ref="C27:F27"/>
    <mergeCell ref="A23:B23"/>
    <mergeCell ref="C23:F23"/>
    <mergeCell ref="A24:B24"/>
    <mergeCell ref="C24:F24"/>
    <mergeCell ref="A25:B25"/>
    <mergeCell ref="C25:F25"/>
  </mergeCells>
  <phoneticPr fontId="1"/>
  <conditionalFormatting sqref="D21">
    <cfRule type="cellIs" dxfId="97" priority="5" operator="notEqual">
      <formula>$D$10</formula>
    </cfRule>
  </conditionalFormatting>
  <conditionalFormatting sqref="D10">
    <cfRule type="cellIs" dxfId="96" priority="4" operator="notEqual">
      <formula>$D$21</formula>
    </cfRule>
  </conditionalFormatting>
  <conditionalFormatting sqref="F10">
    <cfRule type="cellIs" dxfId="95" priority="2" operator="greaterThan">
      <formula>80000000</formula>
    </cfRule>
    <cfRule type="cellIs" dxfId="94" priority="3" operator="greaterThan">
      <formula>80000000</formula>
    </cfRule>
  </conditionalFormatting>
  <conditionalFormatting sqref="D15:D20 E16:E20 F15:F20">
    <cfRule type="expression" dxfId="93" priority="1">
      <formula>AND(OR($D15&lt;&gt;"",$E15&lt;&gt;"",$F15&lt;&gt;""),D15="")</formula>
    </cfRule>
  </conditionalFormatting>
  <dataValidations count="3">
    <dataValidation imeMode="hiragana" allowBlank="1" showInputMessage="1" showErrorMessage="1" sqref="E16:E20 C18:C20"/>
    <dataValidation type="list" imeMode="hiragana" allowBlank="1" showInputMessage="1" showErrorMessage="1" promptTitle="プルダウンメニューから選択してください" prompt="　各資金調達先との折衝状況を「調達済」、「内諾済」、「折衝中」、「相談前」から選択してください。" sqref="F15:F20">
      <formula1>"調達済,内諾済,折衝中,相談前"</formula1>
    </dataValidation>
    <dataValidation imeMode="halfAlpha" allowBlank="1" showInputMessage="1" showErrorMessage="1" sqref="D15:D20"/>
  </dataValidations>
  <printOptions horizontalCentered="1"/>
  <pageMargins left="0.59055118110236215" right="0.59055118110236215" top="0.39370078740157483" bottom="0.78740157480314965" header="0.31496062992125984" footer="0.39370078740157483"/>
  <pageSetup paperSize="9" orientation="portrait" r:id="rId1"/>
  <headerFooter>
    <oddFooter>&amp;C&amp;"Century,標準"&amp;14&amp;A&amp;10 - (&amp;P)</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4"/>
  </sheetPr>
  <dimension ref="A1:P29"/>
  <sheetViews>
    <sheetView zoomScaleNormal="100" zoomScaleSheetLayoutView="100" workbookViewId="0">
      <selection activeCell="B8" sqref="B8"/>
    </sheetView>
  </sheetViews>
  <sheetFormatPr defaultColWidth="2.125" defaultRowHeight="12" x14ac:dyDescent="0.15"/>
  <cols>
    <col min="1" max="1" width="6.25" style="6" customWidth="1"/>
    <col min="2" max="3" width="18.75" style="6" customWidth="1"/>
    <col min="4" max="4" width="3.125" style="6" customWidth="1"/>
    <col min="5" max="6" width="6.25" style="6" customWidth="1"/>
    <col min="7" max="9" width="9.375" style="6" customWidth="1"/>
    <col min="10" max="10" width="2.125" style="6" customWidth="1"/>
    <col min="11" max="11" width="2" style="6" customWidth="1"/>
    <col min="12" max="217" width="2.125" style="6" customWidth="1"/>
    <col min="218" max="16384" width="2.125" style="6"/>
  </cols>
  <sheetData>
    <row r="1" spans="1:16" ht="22.5" customHeight="1" x14ac:dyDescent="0.15">
      <c r="A1" s="290" t="s">
        <v>150</v>
      </c>
      <c r="B1" s="290"/>
      <c r="C1" s="290"/>
      <c r="D1" s="290"/>
      <c r="E1" s="290"/>
      <c r="F1" s="290"/>
      <c r="G1" s="290"/>
      <c r="H1" s="290"/>
      <c r="I1" s="290"/>
    </row>
    <row r="2" spans="1:16" ht="15" customHeight="1" x14ac:dyDescent="0.15">
      <c r="A2" s="53" t="s">
        <v>76</v>
      </c>
      <c r="B2" s="300" t="s">
        <v>77</v>
      </c>
      <c r="C2" s="300"/>
      <c r="D2" s="300"/>
      <c r="E2" s="300"/>
      <c r="F2" s="300"/>
      <c r="G2" s="300"/>
      <c r="H2" s="300"/>
      <c r="I2" s="300"/>
    </row>
    <row r="3" spans="1:16" ht="15" customHeight="1" x14ac:dyDescent="0.15">
      <c r="A3" s="53" t="s">
        <v>76</v>
      </c>
      <c r="B3" s="300" t="s">
        <v>85</v>
      </c>
      <c r="C3" s="300"/>
      <c r="D3" s="300"/>
      <c r="E3" s="300"/>
      <c r="F3" s="300"/>
      <c r="G3" s="300"/>
      <c r="H3" s="300"/>
      <c r="I3" s="300"/>
    </row>
    <row r="4" spans="1:16" ht="26.25" customHeight="1" x14ac:dyDescent="0.15">
      <c r="A4" s="132" t="s">
        <v>76</v>
      </c>
      <c r="B4" s="298" t="s">
        <v>144</v>
      </c>
      <c r="C4" s="299"/>
      <c r="D4" s="299"/>
      <c r="E4" s="299"/>
      <c r="F4" s="299"/>
      <c r="G4" s="299"/>
      <c r="H4" s="299"/>
      <c r="I4" s="299"/>
    </row>
    <row r="5" spans="1:16" ht="22.5" customHeight="1" x14ac:dyDescent="0.15">
      <c r="A5" s="297" t="s">
        <v>136</v>
      </c>
      <c r="B5" s="297"/>
      <c r="C5" s="297"/>
      <c r="D5" s="297"/>
      <c r="E5" s="297"/>
      <c r="F5" s="297"/>
      <c r="G5" s="297"/>
      <c r="H5" s="297"/>
      <c r="I5" s="297"/>
    </row>
    <row r="6" spans="1:16" ht="15" customHeight="1" x14ac:dyDescent="0.15">
      <c r="A6" s="14"/>
      <c r="B6" s="14"/>
      <c r="C6" s="14"/>
      <c r="D6" s="14"/>
      <c r="E6" s="61"/>
      <c r="F6" s="61"/>
      <c r="G6" s="61"/>
      <c r="H6" s="61"/>
      <c r="I6" s="40" t="s">
        <v>21</v>
      </c>
    </row>
    <row r="7" spans="1:16" ht="45" customHeight="1" x14ac:dyDescent="0.15">
      <c r="A7" s="54" t="s">
        <v>22</v>
      </c>
      <c r="B7" s="55" t="s">
        <v>39</v>
      </c>
      <c r="C7" s="55" t="s">
        <v>128</v>
      </c>
      <c r="D7" s="56" t="s">
        <v>127</v>
      </c>
      <c r="E7" s="57" t="s">
        <v>83</v>
      </c>
      <c r="F7" s="58" t="s">
        <v>23</v>
      </c>
      <c r="G7" s="54" t="s">
        <v>82</v>
      </c>
      <c r="H7" s="54" t="s">
        <v>24</v>
      </c>
      <c r="I7" s="54" t="s">
        <v>81</v>
      </c>
      <c r="J7" s="16" t="s">
        <v>19</v>
      </c>
    </row>
    <row r="8" spans="1:16" s="20" customFormat="1" ht="30" customHeight="1" x14ac:dyDescent="0.15">
      <c r="A8" s="163">
        <f>ROW()-ROW(原材料・副資材費[[#Headers],[費用
番号]])</f>
        <v>1</v>
      </c>
      <c r="B8" s="17"/>
      <c r="C8" s="17"/>
      <c r="D8" s="166"/>
      <c r="E8" s="18"/>
      <c r="F8" s="19"/>
      <c r="G8" s="63"/>
      <c r="H8" s="64">
        <f>ROUNDDOWN(原材料・副資材費[[#This Row],[助成
対象経費
(A)×(B)]]*1.1,0)</f>
        <v>0</v>
      </c>
      <c r="I8" s="64">
        <f>原材料・副資材費[[#This Row],[数量
(A)]]*原材料・副資材費[[#This Row],[単価
（税抜、B)]]</f>
        <v>0</v>
      </c>
      <c r="J8" s="98" t="str">
        <f>IF(OR(AND(原材料・副資材費[[#This Row],[内容]]="",原材料・副資材費[[#This Row],[購入・委託先]]="",原材料・副資材費[[#This Row],[到達目標]]="",原材料・副資材費[[#This Row],[数量
(A)]]="",原材料・副資材費[[#This Row],[単位]]="",原材料・副資材費[[#This Row],[単価
（税抜、B)]]=""),
          AND(原材料・副資材費[[#This Row],[内容]]&lt;&gt;"",原材料・副資材費[[#This Row],[購入・委託先]]&lt;&gt;"",原材料・副資材費[[#This Row],[到達目標]]&lt;&gt;"",原材料・副資材費[[#This Row],[数量
(A)]]&lt;&gt;"",原材料・副資材費[[#This Row],[単位]]&lt;&gt;"",原材料・副資材費[[#This Row],[単価
（税抜、B)]]&lt;&gt;"")),
    "",
    "←全ての項目を入力してください。")</f>
        <v/>
      </c>
    </row>
    <row r="9" spans="1:16" s="20" customFormat="1" ht="30" customHeight="1" x14ac:dyDescent="0.15">
      <c r="A9" s="163">
        <f>ROW()-ROW(原材料・副資材費[[#Headers],[費用
番号]])</f>
        <v>2</v>
      </c>
      <c r="B9" s="17"/>
      <c r="C9" s="17"/>
      <c r="D9" s="166"/>
      <c r="E9" s="18"/>
      <c r="F9" s="19"/>
      <c r="G9" s="63"/>
      <c r="H9" s="64">
        <f>ROUNDDOWN(原材料・副資材費[[#This Row],[助成
対象経費
(A)×(B)]]*1.1,0)</f>
        <v>0</v>
      </c>
      <c r="I9" s="64">
        <f>原材料・副資材費[[#This Row],[数量
(A)]]*原材料・副資材費[[#This Row],[単価
（税抜、B)]]</f>
        <v>0</v>
      </c>
      <c r="J9" s="98" t="str">
        <f>IF(OR(AND(原材料・副資材費[[#This Row],[内容]]="",原材料・副資材費[[#This Row],[購入・委託先]]="",原材料・副資材費[[#This Row],[到達目標]]="",原材料・副資材費[[#This Row],[数量
(A)]]="",原材料・副資材費[[#This Row],[単位]]="",原材料・副資材費[[#This Row],[単価
（税抜、B)]]=""),
          AND(原材料・副資材費[[#This Row],[内容]]&lt;&gt;"",原材料・副資材費[[#This Row],[購入・委託先]]&lt;&gt;"",原材料・副資材費[[#This Row],[到達目標]]&lt;&gt;"",原材料・副資材費[[#This Row],[数量
(A)]]&lt;&gt;"",原材料・副資材費[[#This Row],[単位]]&lt;&gt;"",原材料・副資材費[[#This Row],[単価
（税抜、B)]]&lt;&gt;"")),
    "",
    "←全ての項目を入力してください。")</f>
        <v/>
      </c>
      <c r="O9" s="21"/>
      <c r="P9" s="21"/>
    </row>
    <row r="10" spans="1:16" s="20" customFormat="1" ht="30" customHeight="1" x14ac:dyDescent="0.15">
      <c r="A10" s="163">
        <f>ROW()-ROW(原材料・副資材費[[#Headers],[費用
番号]])</f>
        <v>3</v>
      </c>
      <c r="B10" s="17"/>
      <c r="C10" s="17"/>
      <c r="D10" s="166"/>
      <c r="E10" s="18"/>
      <c r="F10" s="19"/>
      <c r="G10" s="63"/>
      <c r="H10" s="64">
        <f>ROUNDDOWN(原材料・副資材費[[#This Row],[助成
対象経費
(A)×(B)]]*1.1,0)</f>
        <v>0</v>
      </c>
      <c r="I10" s="64">
        <f>原材料・副資材費[[#This Row],[数量
(A)]]*原材料・副資材費[[#This Row],[単価
（税抜、B)]]</f>
        <v>0</v>
      </c>
      <c r="J10" s="98" t="str">
        <f>IF(OR(AND(原材料・副資材費[[#This Row],[内容]]="",原材料・副資材費[[#This Row],[購入・委託先]]="",原材料・副資材費[[#This Row],[到達目標]]="",原材料・副資材費[[#This Row],[数量
(A)]]="",原材料・副資材費[[#This Row],[単位]]="",原材料・副資材費[[#This Row],[単価
（税抜、B)]]=""),
          AND(原材料・副資材費[[#This Row],[内容]]&lt;&gt;"",原材料・副資材費[[#This Row],[購入・委託先]]&lt;&gt;"",原材料・副資材費[[#This Row],[到達目標]]&lt;&gt;"",原材料・副資材費[[#This Row],[数量
(A)]]&lt;&gt;"",原材料・副資材費[[#This Row],[単位]]&lt;&gt;"",原材料・副資材費[[#This Row],[単価
（税抜、B)]]&lt;&gt;"")),
    "",
    "←全ての項目を入力してください。")</f>
        <v/>
      </c>
      <c r="O10" s="21"/>
      <c r="P10" s="21"/>
    </row>
    <row r="11" spans="1:16" s="20" customFormat="1" ht="30" customHeight="1" x14ac:dyDescent="0.15">
      <c r="A11" s="163">
        <f>ROW()-ROW(原材料・副資材費[[#Headers],[費用
番号]])</f>
        <v>4</v>
      </c>
      <c r="B11" s="17"/>
      <c r="C11" s="17"/>
      <c r="D11" s="166"/>
      <c r="E11" s="18"/>
      <c r="F11" s="19"/>
      <c r="G11" s="63"/>
      <c r="H11" s="64">
        <f>ROUNDDOWN(原材料・副資材費[[#This Row],[助成
対象経費
(A)×(B)]]*1.1,0)</f>
        <v>0</v>
      </c>
      <c r="I11" s="64">
        <f>原材料・副資材費[[#This Row],[数量
(A)]]*原材料・副資材費[[#This Row],[単価
（税抜、B)]]</f>
        <v>0</v>
      </c>
      <c r="J11" s="98" t="str">
        <f>IF(OR(AND(原材料・副資材費[[#This Row],[内容]]="",原材料・副資材費[[#This Row],[購入・委託先]]="",原材料・副資材費[[#This Row],[到達目標]]="",原材料・副資材費[[#This Row],[数量
(A)]]="",原材料・副資材費[[#This Row],[単位]]="",原材料・副資材費[[#This Row],[単価
（税抜、B)]]=""),
          AND(原材料・副資材費[[#This Row],[内容]]&lt;&gt;"",原材料・副資材費[[#This Row],[購入・委託先]]&lt;&gt;"",原材料・副資材費[[#This Row],[到達目標]]&lt;&gt;"",原材料・副資材費[[#This Row],[数量
(A)]]&lt;&gt;"",原材料・副資材費[[#This Row],[単位]]&lt;&gt;"",原材料・副資材費[[#This Row],[単価
（税抜、B)]]&lt;&gt;"")),
    "",
    "←全ての項目を入力してください。")</f>
        <v/>
      </c>
      <c r="O11" s="21"/>
      <c r="P11" s="21"/>
    </row>
    <row r="12" spans="1:16" ht="30" customHeight="1" x14ac:dyDescent="0.15">
      <c r="A12" s="89" t="s">
        <v>20</v>
      </c>
      <c r="B12" s="90"/>
      <c r="C12" s="22"/>
      <c r="D12" s="22"/>
      <c r="E12" s="22"/>
      <c r="F12" s="22"/>
      <c r="G12" s="91"/>
      <c r="H12" s="27">
        <f>SUBTOTAL(109,原材料・副資材費[助成事業に
要する経費
（税込）])</f>
        <v>0</v>
      </c>
      <c r="I12" s="27">
        <f>SUBTOTAL(109,原材料・副資材費[助成
対象経費
(A)×(B)])</f>
        <v>0</v>
      </c>
      <c r="J12" s="99"/>
    </row>
    <row r="13" spans="1:16" ht="15" customHeight="1" x14ac:dyDescent="0.15">
      <c r="A13" s="25"/>
      <c r="B13" s="122"/>
      <c r="C13" s="28"/>
      <c r="D13" s="28"/>
      <c r="E13" s="28"/>
      <c r="F13" s="28"/>
      <c r="G13" s="26"/>
      <c r="H13" s="123"/>
      <c r="I13" s="123"/>
      <c r="J13" s="121"/>
    </row>
    <row r="14" spans="1:16" ht="22.5" customHeight="1" x14ac:dyDescent="0.15">
      <c r="A14" s="297" t="s">
        <v>133</v>
      </c>
      <c r="B14" s="297"/>
      <c r="C14" s="297"/>
      <c r="D14" s="297"/>
      <c r="E14" s="297"/>
      <c r="F14" s="297"/>
      <c r="G14" s="297"/>
      <c r="H14" s="297"/>
      <c r="I14" s="297"/>
    </row>
    <row r="15" spans="1:16" ht="15" customHeight="1" x14ac:dyDescent="0.15">
      <c r="A15" s="14"/>
      <c r="B15" s="14"/>
      <c r="C15" s="14"/>
      <c r="D15" s="14"/>
      <c r="E15" s="79"/>
      <c r="F15" s="79"/>
      <c r="G15" s="79"/>
      <c r="H15" s="79"/>
      <c r="I15" s="40" t="s">
        <v>21</v>
      </c>
    </row>
    <row r="16" spans="1:16" ht="45" customHeight="1" x14ac:dyDescent="0.15">
      <c r="A16" s="54" t="s">
        <v>22</v>
      </c>
      <c r="B16" s="55" t="s">
        <v>39</v>
      </c>
      <c r="C16" s="55" t="s">
        <v>126</v>
      </c>
      <c r="D16" s="56" t="s">
        <v>127</v>
      </c>
      <c r="E16" s="57" t="s">
        <v>83</v>
      </c>
      <c r="F16" s="58" t="s">
        <v>23</v>
      </c>
      <c r="G16" s="54" t="s">
        <v>82</v>
      </c>
      <c r="H16" s="54" t="s">
        <v>24</v>
      </c>
      <c r="I16" s="54" t="s">
        <v>81</v>
      </c>
      <c r="J16" s="16" t="s">
        <v>19</v>
      </c>
    </row>
    <row r="17" spans="1:10" s="20" customFormat="1" ht="30" customHeight="1" x14ac:dyDescent="0.15">
      <c r="A17" s="164">
        <f>ROW()-ROW(原材料・副資材費5[[#Headers],[費用
番号]])</f>
        <v>1</v>
      </c>
      <c r="B17" s="17"/>
      <c r="C17" s="17"/>
      <c r="D17" s="166"/>
      <c r="E17" s="18"/>
      <c r="F17" s="19"/>
      <c r="G17" s="63"/>
      <c r="H17" s="64">
        <f>ROUNDDOWN(原材料・副資材費5[[#This Row],[助成
対象経費
(A)×(B)]]*1.1,0)</f>
        <v>0</v>
      </c>
      <c r="I17" s="64">
        <f>原材料・副資材費5[[#This Row],[数量
(A)]]*原材料・副資材費5[[#This Row],[単価
（税抜、B)]]</f>
        <v>0</v>
      </c>
      <c r="J17" s="98" t="str">
        <f>IF(OR(AND(原材料・副資材費5[[#This Row],[内容]]="",原材料・副資材費5[[#This Row],[購入先]]="",原材料・副資材費5[[#This Row],[到達目標]]="",原材料・副資材費5[[#This Row],[数量
(A)]]="",原材料・副資材費5[[#This Row],[単位]]="",原材料・副資材費5[[#This Row],[単価
（税抜、B)]]=""),
          AND(原材料・副資材費5[[#This Row],[内容]]&lt;&gt;"",原材料・副資材費5[[#This Row],[購入先]]&lt;&gt;"",原材料・副資材費5[[#This Row],[到達目標]]&lt;&gt;"",原材料・副資材費5[[#This Row],[数量
(A)]]&lt;&gt;"",原材料・副資材費5[[#This Row],[単位]]&lt;&gt;"",原材料・副資材費5[[#This Row],[単価
（税抜、B)]]&lt;&gt;"")),
    "",
    "←全ての項目を入力してください。")</f>
        <v/>
      </c>
    </row>
    <row r="18" spans="1:10" s="20" customFormat="1" ht="30" customHeight="1" x14ac:dyDescent="0.15">
      <c r="A18" s="164">
        <f>ROW()-ROW(原材料・副資材費5[[#Headers],[費用
番号]])</f>
        <v>2</v>
      </c>
      <c r="B18" s="17"/>
      <c r="C18" s="17"/>
      <c r="D18" s="166"/>
      <c r="E18" s="18"/>
      <c r="F18" s="19"/>
      <c r="G18" s="63"/>
      <c r="H18" s="64">
        <f>ROUNDDOWN(原材料・副資材費5[[#This Row],[助成
対象経費
(A)×(B)]]*1.1,0)</f>
        <v>0</v>
      </c>
      <c r="I18" s="64">
        <f>原材料・副資材費5[[#This Row],[数量
(A)]]*原材料・副資材費5[[#This Row],[単価
（税抜、B)]]</f>
        <v>0</v>
      </c>
      <c r="J18" s="98" t="str">
        <f>IF(OR(AND(原材料・副資材費5[[#This Row],[内容]]="",原材料・副資材費5[[#This Row],[購入先]]="",原材料・副資材費5[[#This Row],[到達目標]]="",原材料・副資材費5[[#This Row],[数量
(A)]]="",原材料・副資材費5[[#This Row],[単位]]="",原材料・副資材費5[[#This Row],[単価
（税抜、B)]]=""),
          AND(原材料・副資材費5[[#This Row],[内容]]&lt;&gt;"",原材料・副資材費5[[#This Row],[購入先]]&lt;&gt;"",原材料・副資材費5[[#This Row],[到達目標]]&lt;&gt;"",原材料・副資材費5[[#This Row],[数量
(A)]]&lt;&gt;"",原材料・副資材費5[[#This Row],[単位]]&lt;&gt;"",原材料・副資材費5[[#This Row],[単価
（税抜、B)]]&lt;&gt;"")),
    "",
    "←全ての項目を入力してください。")</f>
        <v/>
      </c>
    </row>
    <row r="19" spans="1:10" s="20" customFormat="1" ht="30" customHeight="1" x14ac:dyDescent="0.15">
      <c r="A19" s="164">
        <f>ROW()-ROW(原材料・副資材費5[[#Headers],[費用
番号]])</f>
        <v>3</v>
      </c>
      <c r="B19" s="17"/>
      <c r="C19" s="17"/>
      <c r="D19" s="166"/>
      <c r="E19" s="18"/>
      <c r="F19" s="19"/>
      <c r="G19" s="63"/>
      <c r="H19" s="64">
        <f>ROUNDDOWN(原材料・副資材費5[[#This Row],[助成
対象経費
(A)×(B)]]*1.1,0)</f>
        <v>0</v>
      </c>
      <c r="I19" s="64">
        <f>原材料・副資材費5[[#This Row],[数量
(A)]]*原材料・副資材費5[[#This Row],[単価
（税抜、B)]]</f>
        <v>0</v>
      </c>
      <c r="J19" s="98" t="str">
        <f>IF(OR(AND(原材料・副資材費5[[#This Row],[内容]]="",原材料・副資材費5[[#This Row],[購入先]]="",原材料・副資材費5[[#This Row],[到達目標]]="",原材料・副資材費5[[#This Row],[数量
(A)]]="",原材料・副資材費5[[#This Row],[単位]]="",原材料・副資材費5[[#This Row],[単価
（税抜、B)]]=""),
          AND(原材料・副資材費5[[#This Row],[内容]]&lt;&gt;"",原材料・副資材費5[[#This Row],[購入先]]&lt;&gt;"",原材料・副資材費5[[#This Row],[到達目標]]&lt;&gt;"",原材料・副資材費5[[#This Row],[数量
(A)]]&lt;&gt;"",原材料・副資材費5[[#This Row],[単位]]&lt;&gt;"",原材料・副資材費5[[#This Row],[単価
（税抜、B)]]&lt;&gt;"")),
    "",
    "←全ての項目を入力してください。")</f>
        <v/>
      </c>
    </row>
    <row r="20" spans="1:10" s="20" customFormat="1" ht="30" customHeight="1" x14ac:dyDescent="0.15">
      <c r="A20" s="164">
        <f>ROW()-ROW(原材料・副資材費5[[#Headers],[費用
番号]])</f>
        <v>4</v>
      </c>
      <c r="B20" s="17"/>
      <c r="C20" s="17"/>
      <c r="D20" s="166"/>
      <c r="E20" s="18"/>
      <c r="F20" s="19"/>
      <c r="G20" s="63"/>
      <c r="H20" s="64">
        <f>ROUNDDOWN(原材料・副資材費5[[#This Row],[助成
対象経費
(A)×(B)]]*1.1,0)</f>
        <v>0</v>
      </c>
      <c r="I20" s="64">
        <f>原材料・副資材費5[[#This Row],[数量
(A)]]*原材料・副資材費5[[#This Row],[単価
（税抜、B)]]</f>
        <v>0</v>
      </c>
      <c r="J20" s="98" t="str">
        <f>IF(OR(AND(原材料・副資材費5[[#This Row],[内容]]="",原材料・副資材費5[[#This Row],[購入先]]="",原材料・副資材費5[[#This Row],[到達目標]]="",原材料・副資材費5[[#This Row],[数量
(A)]]="",原材料・副資材費5[[#This Row],[単位]]="",原材料・副資材費5[[#This Row],[単価
（税抜、B)]]=""),
          AND(原材料・副資材費5[[#This Row],[内容]]&lt;&gt;"",原材料・副資材費5[[#This Row],[購入先]]&lt;&gt;"",原材料・副資材費5[[#This Row],[到達目標]]&lt;&gt;"",原材料・副資材費5[[#This Row],[数量
(A)]]&lt;&gt;"",原材料・副資材費5[[#This Row],[単位]]&lt;&gt;"",原材料・副資材費5[[#This Row],[単価
（税抜、B)]]&lt;&gt;"")),
    "",
    "←全ての項目を入力してください。")</f>
        <v/>
      </c>
    </row>
    <row r="21" spans="1:10" ht="30" customHeight="1" x14ac:dyDescent="0.15">
      <c r="A21" s="89" t="s">
        <v>20</v>
      </c>
      <c r="B21" s="90"/>
      <c r="C21" s="22"/>
      <c r="D21" s="22"/>
      <c r="E21" s="22"/>
      <c r="F21" s="22"/>
      <c r="G21" s="91"/>
      <c r="H21" s="27">
        <f>SUBTOTAL(109,原材料・副資材費5[助成事業に
要する経費
（税込）])</f>
        <v>0</v>
      </c>
      <c r="I21" s="27">
        <f>SUBTOTAL(109,原材料・副資材費5[助成
対象経費
(A)×(B)])</f>
        <v>0</v>
      </c>
      <c r="J21" s="99"/>
    </row>
    <row r="22" spans="1:10" ht="15" customHeight="1" x14ac:dyDescent="0.15">
      <c r="A22" s="25"/>
      <c r="B22" s="122"/>
      <c r="C22" s="28"/>
      <c r="D22" s="28"/>
      <c r="E22" s="28"/>
      <c r="F22" s="28"/>
      <c r="G22" s="26"/>
      <c r="H22" s="123"/>
      <c r="I22" s="123"/>
      <c r="J22" s="121"/>
    </row>
    <row r="23" spans="1:10" ht="22.5" customHeight="1" x14ac:dyDescent="0.15">
      <c r="A23" s="297" t="s">
        <v>129</v>
      </c>
      <c r="B23" s="297"/>
      <c r="C23" s="297"/>
      <c r="D23" s="297"/>
      <c r="E23" s="297"/>
      <c r="F23" s="297"/>
      <c r="G23" s="297"/>
      <c r="H23" s="297"/>
      <c r="I23" s="297"/>
    </row>
    <row r="24" spans="1:10" ht="15" customHeight="1" x14ac:dyDescent="0.15">
      <c r="A24" s="14"/>
      <c r="B24" s="14"/>
      <c r="C24" s="14"/>
      <c r="D24" s="14"/>
      <c r="E24" s="79"/>
      <c r="F24" s="79"/>
      <c r="G24" s="79"/>
      <c r="H24" s="40" t="s">
        <v>21</v>
      </c>
    </row>
    <row r="25" spans="1:10" ht="45" customHeight="1" x14ac:dyDescent="0.15">
      <c r="A25" s="54" t="s">
        <v>22</v>
      </c>
      <c r="B25" s="55" t="s">
        <v>39</v>
      </c>
      <c r="C25" s="55" t="s">
        <v>126</v>
      </c>
      <c r="D25" s="56" t="s">
        <v>127</v>
      </c>
      <c r="E25" s="57" t="s">
        <v>83</v>
      </c>
      <c r="F25" s="58" t="s">
        <v>23</v>
      </c>
      <c r="G25" s="54" t="s">
        <v>82</v>
      </c>
      <c r="H25" s="54" t="s">
        <v>130</v>
      </c>
      <c r="I25" s="16" t="s">
        <v>19</v>
      </c>
    </row>
    <row r="26" spans="1:10" ht="30" customHeight="1" x14ac:dyDescent="0.15">
      <c r="A26" s="120">
        <f>ROW()-ROW(原材料・副資材費56[[#Headers],[費用
番号]])</f>
        <v>1</v>
      </c>
      <c r="B26" s="17"/>
      <c r="C26" s="17"/>
      <c r="D26" s="166"/>
      <c r="E26" s="18"/>
      <c r="F26" s="19"/>
      <c r="G26" s="63"/>
      <c r="H26" s="64">
        <f>ROUNDDOWN(原材料・副資材費56[[#This Row],[数量
(A)]]*原材料・副資材費56[[#This Row],[単価
（税抜、B)]]*1.1,0)</f>
        <v>0</v>
      </c>
      <c r="I26" s="98" t="str">
        <f>IF(OR(AND(原材料・副資材費56[[#This Row],[内容]]="",原材料・副資材費56[[#This Row],[購入先]]="",原材料・副資材費56[[#This Row],[到達目標]]="",原材料・副資材費56[[#This Row],[数量
(A)]]="",原材料・副資材費56[[#This Row],[単位]]="",原材料・副資材費56[[#This Row],[単価
（税抜、B)]]=""),
          AND(原材料・副資材費56[[#This Row],[内容]]&lt;&gt;"",原材料・副資材費56[[#This Row],[購入先]]&lt;&gt;"",原材料・副資材費56[[#This Row],[到達目標]]&lt;&gt;"",原材料・副資材費56[[#This Row],[数量
(A)]]&lt;&gt;"",原材料・副資材費56[[#This Row],[単位]]&lt;&gt;"",原材料・副資材費56[[#This Row],[単価
（税抜、B)]]&lt;&gt;"")),
    "",
    "←全ての項目を入力してください。")</f>
        <v/>
      </c>
    </row>
    <row r="27" spans="1:10" ht="30" customHeight="1" x14ac:dyDescent="0.15">
      <c r="A27" s="120">
        <f>ROW()-ROW(原材料・副資材費56[[#Headers],[費用
番号]])</f>
        <v>2</v>
      </c>
      <c r="B27" s="17"/>
      <c r="C27" s="17"/>
      <c r="D27" s="166"/>
      <c r="E27" s="18"/>
      <c r="F27" s="19"/>
      <c r="G27" s="63"/>
      <c r="H27" s="64">
        <f>ROUNDDOWN(原材料・副資材費56[[#This Row],[数量
(A)]]*原材料・副資材費56[[#This Row],[単価
（税抜、B)]]*1.1,0)</f>
        <v>0</v>
      </c>
      <c r="I27" s="98" t="str">
        <f>IF(OR(AND(原材料・副資材費56[[#This Row],[内容]]="",原材料・副資材費56[[#This Row],[購入先]]="",原材料・副資材費56[[#This Row],[到達目標]]="",原材料・副資材費56[[#This Row],[数量
(A)]]="",原材料・副資材費56[[#This Row],[単位]]="",原材料・副資材費56[[#This Row],[単価
（税抜、B)]]=""),
          AND(原材料・副資材費56[[#This Row],[内容]]&lt;&gt;"",原材料・副資材費56[[#This Row],[購入先]]&lt;&gt;"",原材料・副資材費56[[#This Row],[到達目標]]&lt;&gt;"",原材料・副資材費56[[#This Row],[数量
(A)]]&lt;&gt;"",原材料・副資材費56[[#This Row],[単位]]&lt;&gt;"",原材料・副資材費56[[#This Row],[単価
（税抜、B)]]&lt;&gt;"")),
    "",
    "←全ての項目を入力してください。")</f>
        <v/>
      </c>
    </row>
    <row r="28" spans="1:10" ht="30" customHeight="1" x14ac:dyDescent="0.15">
      <c r="A28" s="120">
        <f>ROW()-ROW(原材料・副資材費56[[#Headers],[費用
番号]])</f>
        <v>3</v>
      </c>
      <c r="B28" s="17"/>
      <c r="C28" s="17"/>
      <c r="D28" s="166"/>
      <c r="E28" s="18"/>
      <c r="F28" s="19"/>
      <c r="G28" s="63"/>
      <c r="H28" s="64">
        <f>ROUNDDOWN(原材料・副資材費56[[#This Row],[数量
(A)]]*原材料・副資材費56[[#This Row],[単価
（税抜、B)]]*1.1,0)</f>
        <v>0</v>
      </c>
      <c r="I28" s="98" t="str">
        <f>IF(OR(AND(原材料・副資材費56[[#This Row],[内容]]="",原材料・副資材費56[[#This Row],[購入先]]="",原材料・副資材費56[[#This Row],[到達目標]]="",原材料・副資材費56[[#This Row],[数量
(A)]]="",原材料・副資材費56[[#This Row],[単位]]="",原材料・副資材費56[[#This Row],[単価
（税抜、B)]]=""),
          AND(原材料・副資材費56[[#This Row],[内容]]&lt;&gt;"",原材料・副資材費56[[#This Row],[購入先]]&lt;&gt;"",原材料・副資材費56[[#This Row],[到達目標]]&lt;&gt;"",原材料・副資材費56[[#This Row],[数量
(A)]]&lt;&gt;"",原材料・副資材費56[[#This Row],[単位]]&lt;&gt;"",原材料・副資材費56[[#This Row],[単価
（税抜、B)]]&lt;&gt;"")),
    "",
    "←全ての項目を入力してください。")</f>
        <v/>
      </c>
    </row>
    <row r="29" spans="1:10" ht="30" customHeight="1" x14ac:dyDescent="0.15">
      <c r="A29" s="89" t="s">
        <v>20</v>
      </c>
      <c r="B29" s="90"/>
      <c r="C29" s="22"/>
      <c r="D29" s="22"/>
      <c r="E29" s="22"/>
      <c r="F29" s="22"/>
      <c r="G29" s="91"/>
      <c r="H29" s="27">
        <f>SUBTOTAL(109,原材料・副資材費56[助成事業に
要する経費
（税込、
(A)×(B)）])</f>
        <v>0</v>
      </c>
      <c r="I29" s="99"/>
    </row>
  </sheetData>
  <sheetProtection algorithmName="SHA-512" hashValue="Vghgvn3SgdT19gX67jfiVikEhdtsRlVEAV9S7SDkRjAZIowtht+Sj0m9ZPiHLP2GTmY5qPo7iLfOVgUi1PrMIQ==" saltValue="5BhHvmiUOHTXla94EgDNzw==" spinCount="100000" sheet="1" formatRows="0" insertRows="0" deleteRows="0" selectLockedCells="1"/>
  <mergeCells count="7">
    <mergeCell ref="A14:I14"/>
    <mergeCell ref="A23:I23"/>
    <mergeCell ref="B4:I4"/>
    <mergeCell ref="A1:I1"/>
    <mergeCell ref="B3:I3"/>
    <mergeCell ref="A5:I5"/>
    <mergeCell ref="B2:I2"/>
  </mergeCells>
  <phoneticPr fontId="1"/>
  <conditionalFormatting sqref="B26:G28 B8:G11 B17:G20">
    <cfRule type="expression" dxfId="70" priority="24">
      <formula>AND(OR($B8&lt;&gt;"",$C8&lt;&gt;"",$D8&lt;&gt;"",$E8&lt;&gt;"",$F8&lt;&gt;"",$G8&lt;&gt;""),B8="")</formula>
    </cfRule>
  </conditionalFormatting>
  <dataValidations count="6">
    <dataValidation imeMode="hiragana" operator="greaterThanOrEqual" allowBlank="1" showInputMessage="1" showErrorMessage="1" errorTitle="数値以外が入力されています。" error="数値を入力してください。" sqref="F8:F11 F17:F20 F26:F28"/>
    <dataValidation type="list" imeMode="halfAlpha" allowBlank="1" showInputMessage="1" showErrorMessage="1" errorTitle="無効なデーターが入力されています。" error="経費を使用する期と同じ番号（1～3の数値）を入力してください。" promptTitle="プルダウンメニューから選択してください" prompt="　費用を支出する予定の期の番号を選択してください。" sqref="D8:D11 D17:D20 D26:D28">
      <formula1>"1,2,3,1・2,1・3,2・3,1～3"</formula1>
    </dataValidation>
    <dataValidation imeMode="halfAlpha" allowBlank="1" showInputMessage="1" showErrorMessage="1" sqref="H8:I11 H17:I20 H26:H28"/>
    <dataValidation imeMode="hiragana" allowBlank="1" showInputMessage="1" showErrorMessage="1" sqref="B8:C11 B17:C20 B26:C28"/>
    <dataValidation type="whole" imeMode="halfAlpha" operator="greaterThanOrEqual" allowBlank="1" showInputMessage="1" showErrorMessage="1" errorTitle="数値以外が入力されています。" error="数値を入力してください。" sqref="E8:E11 E17:E20 E26:E28">
      <formula1>1</formula1>
    </dataValidation>
    <dataValidation type="decimal" imeMode="halfAlpha" operator="greaterThan" allowBlank="1" showInputMessage="1" showErrorMessage="1" errorTitle="数値以外が入力されています。" error="数値を入力してください。" sqref="G8:G11 G17:G20 G26:G28">
      <formula1>0</formula1>
    </dataValidation>
  </dataValidations>
  <printOptions horizontalCentered="1"/>
  <pageMargins left="0.59055118110236215" right="0.59055118110236215" top="0.39370078740157483" bottom="0.78740157480314965" header="0.31496062992125984" footer="0.39370078740157483"/>
  <pageSetup paperSize="9" orientation="portrait" r:id="rId1"/>
  <headerFooter>
    <oddFooter>&amp;C&amp;"Century,標準"&amp;14&amp;A&amp;10 - (&amp;P)</oddFooter>
  </headerFooter>
  <tableParts count="3">
    <tablePart r:id="rId2"/>
    <tablePart r:id="rId3"/>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4"/>
  </sheetPr>
  <dimension ref="A1:AD18"/>
  <sheetViews>
    <sheetView zoomScaleNormal="100" zoomScaleSheetLayoutView="100" workbookViewId="0">
      <selection activeCell="B3" sqref="B3"/>
    </sheetView>
  </sheetViews>
  <sheetFormatPr defaultColWidth="9" defaultRowHeight="13.5" customHeight="1" x14ac:dyDescent="0.15"/>
  <cols>
    <col min="1" max="1" width="12.5" style="68" customWidth="1"/>
    <col min="2" max="2" width="6.25" style="68" customWidth="1"/>
    <col min="3" max="3" width="5" style="68" customWidth="1"/>
    <col min="4" max="5" width="1.25" style="68" customWidth="1"/>
    <col min="6" max="6" width="3.75" style="68" customWidth="1"/>
    <col min="7" max="7" width="2.5" style="68" customWidth="1"/>
    <col min="8" max="8" width="3.75" style="68" customWidth="1"/>
    <col min="9" max="9" width="1.25" style="68" customWidth="1"/>
    <col min="10" max="10" width="3.75" style="68" customWidth="1"/>
    <col min="11" max="11" width="2.5" style="68" customWidth="1"/>
    <col min="12" max="12" width="3.75" style="68" customWidth="1"/>
    <col min="13" max="13" width="2.5" style="68" customWidth="1"/>
    <col min="14" max="17" width="6.25" style="68" customWidth="1"/>
    <col min="18" max="18" width="10" style="68" customWidth="1"/>
    <col min="19" max="19" width="2.5" style="68" customWidth="1"/>
    <col min="20" max="20" width="9" style="68"/>
    <col min="21" max="21" width="6.25" style="68" customWidth="1"/>
    <col min="22" max="22" width="5" style="68" customWidth="1"/>
    <col min="23" max="23" width="2.5" style="68" customWidth="1"/>
    <col min="24" max="24" width="3.75" style="68" customWidth="1"/>
    <col min="25" max="25" width="2.5" style="68" customWidth="1"/>
    <col min="26" max="26" width="3.75" style="68" customWidth="1"/>
    <col min="27" max="27" width="5.5" style="68" customWidth="1"/>
    <col min="28" max="28" width="2.5" style="68" customWidth="1"/>
    <col min="29" max="29" width="3.75" style="68" customWidth="1"/>
    <col min="30" max="30" width="2.5" style="68" customWidth="1"/>
    <col min="31" max="31" width="3.75" style="68" customWidth="1"/>
    <col min="32" max="16384" width="9" style="68"/>
  </cols>
  <sheetData>
    <row r="1" spans="1:30" s="23" customFormat="1" ht="15" customHeight="1" x14ac:dyDescent="0.15">
      <c r="A1" s="301" t="s">
        <v>137</v>
      </c>
      <c r="B1" s="301"/>
      <c r="C1" s="301"/>
      <c r="D1" s="301"/>
      <c r="E1" s="301"/>
      <c r="F1" s="301"/>
      <c r="G1" s="301"/>
      <c r="H1" s="301"/>
      <c r="I1" s="301"/>
      <c r="J1" s="301"/>
      <c r="K1" s="301"/>
      <c r="L1" s="301"/>
      <c r="M1" s="301"/>
      <c r="N1" s="301"/>
      <c r="O1" s="301"/>
      <c r="P1" s="301"/>
      <c r="Q1" s="301"/>
      <c r="R1" s="301"/>
      <c r="S1" s="301"/>
    </row>
    <row r="2" spans="1:30" s="24" customFormat="1" ht="48.75" customHeight="1" x14ac:dyDescent="0.15">
      <c r="A2" s="302" t="s">
        <v>146</v>
      </c>
      <c r="B2" s="302"/>
      <c r="C2" s="302"/>
      <c r="D2" s="302"/>
      <c r="E2" s="302"/>
      <c r="F2" s="302"/>
      <c r="G2" s="302"/>
      <c r="H2" s="302"/>
      <c r="I2" s="302"/>
      <c r="J2" s="302"/>
      <c r="K2" s="302"/>
      <c r="L2" s="302"/>
      <c r="M2" s="302"/>
      <c r="N2" s="302"/>
      <c r="O2" s="302"/>
      <c r="P2" s="302"/>
      <c r="Q2" s="302"/>
      <c r="R2" s="302"/>
      <c r="S2" s="302"/>
    </row>
    <row r="3" spans="1:30" s="69" customFormat="1" ht="22.5" customHeight="1" x14ac:dyDescent="0.15">
      <c r="A3" s="127" t="s">
        <v>25</v>
      </c>
      <c r="B3" s="165"/>
      <c r="C3" s="318"/>
      <c r="D3" s="319"/>
      <c r="E3" s="303" t="s">
        <v>39</v>
      </c>
      <c r="F3" s="303"/>
      <c r="G3" s="303"/>
      <c r="H3" s="303"/>
      <c r="I3" s="303"/>
      <c r="J3" s="304"/>
      <c r="K3" s="305"/>
      <c r="L3" s="305"/>
      <c r="M3" s="305"/>
      <c r="N3" s="305"/>
      <c r="O3" s="305"/>
      <c r="P3" s="305"/>
      <c r="Q3" s="305"/>
      <c r="R3" s="305"/>
      <c r="S3" s="306"/>
    </row>
    <row r="4" spans="1:30" s="69" customFormat="1" ht="22.5" customHeight="1" x14ac:dyDescent="0.15">
      <c r="A4" s="131" t="s">
        <v>135</v>
      </c>
      <c r="B4" s="308"/>
      <c r="C4" s="309"/>
      <c r="D4" s="309"/>
      <c r="E4" s="309"/>
      <c r="F4" s="309"/>
      <c r="G4" s="309"/>
      <c r="H4" s="309"/>
      <c r="I4" s="309"/>
      <c r="J4" s="309"/>
      <c r="K4" s="309"/>
      <c r="L4" s="309"/>
      <c r="M4" s="309"/>
      <c r="N4" s="309"/>
      <c r="O4" s="309"/>
      <c r="P4" s="309"/>
      <c r="Q4" s="309"/>
      <c r="R4" s="309"/>
      <c r="S4" s="310"/>
    </row>
    <row r="5" spans="1:30" ht="22.5" customHeight="1" x14ac:dyDescent="0.15">
      <c r="A5" s="307" t="s">
        <v>145</v>
      </c>
      <c r="B5" s="315" t="s">
        <v>26</v>
      </c>
      <c r="C5" s="316"/>
      <c r="D5" s="317"/>
      <c r="E5" s="308"/>
      <c r="F5" s="309"/>
      <c r="G5" s="309"/>
      <c r="H5" s="309"/>
      <c r="I5" s="309"/>
      <c r="J5" s="309"/>
      <c r="K5" s="309"/>
      <c r="L5" s="309"/>
      <c r="M5" s="309"/>
      <c r="N5" s="309"/>
      <c r="O5" s="309"/>
      <c r="P5" s="309"/>
      <c r="Q5" s="309"/>
      <c r="R5" s="309"/>
      <c r="S5" s="310"/>
    </row>
    <row r="6" spans="1:30" ht="22.5" customHeight="1" x14ac:dyDescent="0.15">
      <c r="A6" s="303"/>
      <c r="B6" s="315" t="s">
        <v>27</v>
      </c>
      <c r="C6" s="316"/>
      <c r="D6" s="317"/>
      <c r="E6" s="311"/>
      <c r="F6" s="312"/>
      <c r="G6" s="312"/>
      <c r="H6" s="312"/>
      <c r="I6" s="312"/>
      <c r="J6" s="312"/>
      <c r="K6" s="312"/>
      <c r="L6" s="312"/>
      <c r="M6" s="313"/>
      <c r="N6" s="315" t="s">
        <v>28</v>
      </c>
      <c r="O6" s="317"/>
      <c r="P6" s="314"/>
      <c r="Q6" s="314"/>
      <c r="R6" s="314"/>
      <c r="S6" s="314"/>
    </row>
    <row r="7" spans="1:30" ht="22.5" customHeight="1" x14ac:dyDescent="0.15">
      <c r="A7" s="303"/>
      <c r="B7" s="315" t="s">
        <v>29</v>
      </c>
      <c r="C7" s="316"/>
      <c r="D7" s="317"/>
      <c r="E7" s="314"/>
      <c r="F7" s="314"/>
      <c r="G7" s="314"/>
      <c r="H7" s="314"/>
      <c r="I7" s="314"/>
      <c r="J7" s="314"/>
      <c r="K7" s="314"/>
      <c r="L7" s="314"/>
      <c r="M7" s="314"/>
      <c r="N7" s="314"/>
      <c r="O7" s="314"/>
      <c r="P7" s="314"/>
      <c r="Q7" s="314"/>
      <c r="R7" s="314"/>
      <c r="S7" s="314"/>
    </row>
    <row r="8" spans="1:30" ht="22.5" customHeight="1" x14ac:dyDescent="0.15">
      <c r="A8" s="303"/>
      <c r="B8" s="315" t="s">
        <v>30</v>
      </c>
      <c r="C8" s="316"/>
      <c r="D8" s="317"/>
      <c r="E8" s="311"/>
      <c r="F8" s="312"/>
      <c r="G8" s="312"/>
      <c r="H8" s="312"/>
      <c r="I8" s="312"/>
      <c r="J8" s="312"/>
      <c r="K8" s="312"/>
      <c r="L8" s="312"/>
      <c r="M8" s="313"/>
      <c r="N8" s="330" t="s">
        <v>31</v>
      </c>
      <c r="O8" s="332"/>
      <c r="P8" s="314"/>
      <c r="Q8" s="314"/>
      <c r="R8" s="314"/>
      <c r="S8" s="314"/>
    </row>
    <row r="9" spans="1:30" ht="22.5" customHeight="1" x14ac:dyDescent="0.15">
      <c r="A9" s="303"/>
      <c r="B9" s="315" t="s">
        <v>46</v>
      </c>
      <c r="C9" s="316"/>
      <c r="D9" s="317"/>
      <c r="E9" s="314"/>
      <c r="F9" s="314"/>
      <c r="G9" s="314"/>
      <c r="H9" s="314"/>
      <c r="I9" s="314"/>
      <c r="J9" s="314"/>
      <c r="K9" s="314"/>
      <c r="L9" s="314"/>
      <c r="M9" s="314"/>
      <c r="N9" s="314"/>
      <c r="O9" s="314"/>
      <c r="P9" s="314"/>
      <c r="Q9" s="314"/>
      <c r="R9" s="314"/>
      <c r="S9" s="314"/>
    </row>
    <row r="10" spans="1:30" ht="22.5" customHeight="1" x14ac:dyDescent="0.15">
      <c r="A10" s="303"/>
      <c r="B10" s="315" t="s">
        <v>72</v>
      </c>
      <c r="C10" s="316"/>
      <c r="D10" s="317"/>
      <c r="E10" s="323"/>
      <c r="F10" s="323"/>
      <c r="G10" s="323"/>
      <c r="H10" s="323"/>
      <c r="I10" s="323"/>
      <c r="J10" s="323"/>
      <c r="K10" s="323"/>
      <c r="L10" s="323"/>
      <c r="M10" s="323"/>
      <c r="N10" s="323"/>
      <c r="O10" s="323"/>
      <c r="P10" s="323"/>
      <c r="Q10" s="323"/>
      <c r="R10" s="323"/>
      <c r="S10" s="323"/>
    </row>
    <row r="11" spans="1:30" ht="45" customHeight="1" x14ac:dyDescent="0.15">
      <c r="A11" s="303"/>
      <c r="B11" s="315" t="s">
        <v>44</v>
      </c>
      <c r="C11" s="316"/>
      <c r="D11" s="317"/>
      <c r="E11" s="323"/>
      <c r="F11" s="323"/>
      <c r="G11" s="323"/>
      <c r="H11" s="323"/>
      <c r="I11" s="323"/>
      <c r="J11" s="323"/>
      <c r="K11" s="323"/>
      <c r="L11" s="323"/>
      <c r="M11" s="323"/>
      <c r="N11" s="323"/>
      <c r="O11" s="323"/>
      <c r="P11" s="323"/>
      <c r="Q11" s="323"/>
      <c r="R11" s="323"/>
      <c r="S11" s="323"/>
    </row>
    <row r="12" spans="1:30" ht="22.5" customHeight="1" x14ac:dyDescent="0.15">
      <c r="A12" s="128" t="s">
        <v>40</v>
      </c>
      <c r="B12" s="70" t="s">
        <v>32</v>
      </c>
      <c r="C12" s="72"/>
      <c r="D12" s="312" t="s">
        <v>45</v>
      </c>
      <c r="E12" s="312"/>
      <c r="F12" s="29"/>
      <c r="G12" s="29" t="s">
        <v>34</v>
      </c>
      <c r="H12" s="73" t="s">
        <v>42</v>
      </c>
      <c r="I12" s="320"/>
      <c r="J12" s="320"/>
      <c r="K12" s="29" t="s">
        <v>33</v>
      </c>
      <c r="L12" s="29"/>
      <c r="M12" s="29" t="s">
        <v>34</v>
      </c>
      <c r="N12" s="333" t="s">
        <v>41</v>
      </c>
      <c r="O12" s="334"/>
      <c r="P12" s="321"/>
      <c r="Q12" s="322"/>
      <c r="R12" s="322"/>
      <c r="S12" s="71" t="s">
        <v>35</v>
      </c>
      <c r="U12" s="74"/>
      <c r="V12" s="74"/>
      <c r="W12" s="74"/>
      <c r="X12" s="74"/>
      <c r="Y12" s="74"/>
      <c r="Z12" s="75"/>
      <c r="AA12" s="74"/>
      <c r="AB12" s="74"/>
      <c r="AC12" s="74"/>
      <c r="AD12" s="74"/>
    </row>
    <row r="13" spans="1:30" ht="90" customHeight="1" x14ac:dyDescent="0.15">
      <c r="A13" s="129" t="s">
        <v>134</v>
      </c>
      <c r="B13" s="327"/>
      <c r="C13" s="328"/>
      <c r="D13" s="328"/>
      <c r="E13" s="328"/>
      <c r="F13" s="328"/>
      <c r="G13" s="328"/>
      <c r="H13" s="328"/>
      <c r="I13" s="328"/>
      <c r="J13" s="328"/>
      <c r="K13" s="328"/>
      <c r="L13" s="328"/>
      <c r="M13" s="328"/>
      <c r="N13" s="328"/>
      <c r="O13" s="328"/>
      <c r="P13" s="328"/>
      <c r="Q13" s="328"/>
      <c r="R13" s="328"/>
      <c r="S13" s="329"/>
    </row>
    <row r="14" spans="1:30" ht="90" customHeight="1" x14ac:dyDescent="0.15">
      <c r="A14" s="129" t="s">
        <v>147</v>
      </c>
      <c r="B14" s="327"/>
      <c r="C14" s="328"/>
      <c r="D14" s="328"/>
      <c r="E14" s="328"/>
      <c r="F14" s="328"/>
      <c r="G14" s="328"/>
      <c r="H14" s="328"/>
      <c r="I14" s="328"/>
      <c r="J14" s="328"/>
      <c r="K14" s="328"/>
      <c r="L14" s="328"/>
      <c r="M14" s="328"/>
      <c r="N14" s="328"/>
      <c r="O14" s="328"/>
      <c r="P14" s="328"/>
      <c r="Q14" s="328"/>
      <c r="R14" s="328"/>
      <c r="S14" s="329"/>
    </row>
    <row r="15" spans="1:30" ht="22.5" customHeight="1" x14ac:dyDescent="0.15">
      <c r="A15" s="130" t="s">
        <v>43</v>
      </c>
      <c r="B15" s="327"/>
      <c r="C15" s="328"/>
      <c r="D15" s="328"/>
      <c r="E15" s="328"/>
      <c r="F15" s="328"/>
      <c r="G15" s="328"/>
      <c r="H15" s="328"/>
      <c r="I15" s="328"/>
      <c r="J15" s="328"/>
      <c r="K15" s="328"/>
      <c r="L15" s="328"/>
      <c r="M15" s="328"/>
      <c r="N15" s="328"/>
      <c r="O15" s="328"/>
      <c r="P15" s="328"/>
      <c r="Q15" s="328"/>
      <c r="R15" s="328"/>
      <c r="S15" s="329"/>
    </row>
    <row r="16" spans="1:30" ht="90" customHeight="1" x14ac:dyDescent="0.15">
      <c r="A16" s="130" t="s">
        <v>132</v>
      </c>
      <c r="B16" s="327"/>
      <c r="C16" s="328"/>
      <c r="D16" s="328"/>
      <c r="E16" s="328"/>
      <c r="F16" s="328"/>
      <c r="G16" s="328"/>
      <c r="H16" s="328"/>
      <c r="I16" s="328"/>
      <c r="J16" s="328"/>
      <c r="K16" s="328"/>
      <c r="L16" s="328"/>
      <c r="M16" s="328"/>
      <c r="N16" s="328"/>
      <c r="O16" s="328"/>
      <c r="P16" s="328"/>
      <c r="Q16" s="328"/>
      <c r="R16" s="328"/>
      <c r="S16" s="329"/>
    </row>
    <row r="17" spans="1:19" ht="22.5" customHeight="1" x14ac:dyDescent="0.15">
      <c r="A17" s="324" t="s">
        <v>88</v>
      </c>
      <c r="B17" s="330" t="s">
        <v>36</v>
      </c>
      <c r="C17" s="331"/>
      <c r="D17" s="332"/>
      <c r="E17" s="321"/>
      <c r="F17" s="322"/>
      <c r="G17" s="322"/>
      <c r="H17" s="322"/>
      <c r="I17" s="322"/>
      <c r="J17" s="322"/>
      <c r="K17" s="322"/>
      <c r="L17" s="322"/>
      <c r="M17" s="62" t="s">
        <v>35</v>
      </c>
      <c r="N17" s="330" t="s">
        <v>37</v>
      </c>
      <c r="O17" s="332"/>
      <c r="P17" s="321"/>
      <c r="Q17" s="322"/>
      <c r="R17" s="322"/>
      <c r="S17" s="71" t="s">
        <v>35</v>
      </c>
    </row>
    <row r="18" spans="1:19" ht="45" customHeight="1" x14ac:dyDescent="0.15">
      <c r="A18" s="325"/>
      <c r="B18" s="326" t="s">
        <v>38</v>
      </c>
      <c r="C18" s="326"/>
      <c r="D18" s="326"/>
      <c r="E18" s="326"/>
      <c r="F18" s="326"/>
      <c r="G18" s="326"/>
      <c r="H18" s="326"/>
      <c r="I18" s="326"/>
      <c r="J18" s="327"/>
      <c r="K18" s="328"/>
      <c r="L18" s="328"/>
      <c r="M18" s="328"/>
      <c r="N18" s="328"/>
      <c r="O18" s="328"/>
      <c r="P18" s="328"/>
      <c r="Q18" s="328"/>
      <c r="R18" s="328"/>
      <c r="S18" s="329"/>
    </row>
  </sheetData>
  <sheetProtection algorithmName="SHA-512" hashValue="QherTVR0VH3bAbfGuAwPbIH1bX9HXEbBnev0mVYEQ94pyGhLnP8svgbbTmxs1TL8iBLDxC01l30eh9WRalYLoQ==" saltValue="O5JI0BdhJ9rsvlbx/dAHZQ==" spinCount="100000" sheet="1" formatRows="0" insertRows="0" deleteRows="0" selectLockedCells="1"/>
  <mergeCells count="40">
    <mergeCell ref="B4:S4"/>
    <mergeCell ref="A17:A18"/>
    <mergeCell ref="P17:R17"/>
    <mergeCell ref="B18:I18"/>
    <mergeCell ref="J18:S18"/>
    <mergeCell ref="B17:D17"/>
    <mergeCell ref="E17:L17"/>
    <mergeCell ref="N17:O17"/>
    <mergeCell ref="B16:S16"/>
    <mergeCell ref="N8:O8"/>
    <mergeCell ref="N12:O12"/>
    <mergeCell ref="E10:S10"/>
    <mergeCell ref="B13:S13"/>
    <mergeCell ref="B14:S14"/>
    <mergeCell ref="B15:S15"/>
    <mergeCell ref="B9:D9"/>
    <mergeCell ref="B11:D11"/>
    <mergeCell ref="D12:E12"/>
    <mergeCell ref="I12:J12"/>
    <mergeCell ref="P12:R12"/>
    <mergeCell ref="P8:S8"/>
    <mergeCell ref="E9:S9"/>
    <mergeCell ref="E11:S11"/>
    <mergeCell ref="B10:D10"/>
    <mergeCell ref="A1:S1"/>
    <mergeCell ref="A2:S2"/>
    <mergeCell ref="E3:I3"/>
    <mergeCell ref="J3:S3"/>
    <mergeCell ref="A5:A11"/>
    <mergeCell ref="E5:S5"/>
    <mergeCell ref="E6:M6"/>
    <mergeCell ref="P6:S6"/>
    <mergeCell ref="E7:S7"/>
    <mergeCell ref="E8:M8"/>
    <mergeCell ref="B5:D5"/>
    <mergeCell ref="B6:D6"/>
    <mergeCell ref="B7:D7"/>
    <mergeCell ref="B8:D8"/>
    <mergeCell ref="C3:D3"/>
    <mergeCell ref="N6:O6"/>
  </mergeCells>
  <phoneticPr fontId="1"/>
  <dataValidations count="13">
    <dataValidation type="list" imeMode="hiragana" operator="greaterThanOrEqual" allowBlank="1" showInputMessage="1" showErrorMessage="1" promptTitle="費用を選択してください" prompt="サ ： データ収集及び分析サービス利用料_x000a_ソ ： ソフトウェア・機器導入費" sqref="B3">
      <formula1>"サ-,ソ-"</formula1>
    </dataValidation>
    <dataValidation type="whole" imeMode="halfAlpha" operator="greaterThan" allowBlank="1" showInputMessage="1" showErrorMessage="1" sqref="E17 P17 P12">
      <formula1>0</formula1>
    </dataValidation>
    <dataValidation imeMode="hiragana" allowBlank="1" showErrorMessage="1" promptTitle="購入理由を記入してください" prompt="　機械装置・工具器具の購入が必要な理由を明確かつ具体的に記入してください。また、２社以上の見積書が徴収できない場合は、その理由を記載してください。なお、次のものは徴収できない理由として認められません。_x000a__x000a_①付き合いのある会社以外に見積情報を出したくない_x000a_②同等製品が他社の販売されているが、自社が希望するメーカー・機種以外の見積は取りたくない" sqref="M17"/>
    <dataValidation imeMode="hiragana" allowBlank="1" showInputMessage="1" showErrorMessage="1" sqref="E10:S10 E5:S5 E6:M6 E7:S7 E8:M8 P8:S8 J3:S3"/>
    <dataValidation imeMode="halfAlpha" allowBlank="1" showInputMessage="1" showErrorMessage="1" sqref="E9:S9 P6:S6"/>
    <dataValidation imeMode="hiragana" allowBlank="1" showInputMessage="1" showErrorMessage="1" promptTitle="2社見積が入手困難な理由を記入してください" prompt="　2社から見積書の入手が困難な場合は、その理由を記載してください。なお、「付き合いのある会社以外に見積情報を出したくない。」、「申請前から付き合いがある。」等の唯一性の無い内容は2社見積をとらない理由として認められません。" sqref="J18:S18"/>
    <dataValidation imeMode="hiragana" allowBlank="1" showErrorMessage="1" sqref="B14:S15"/>
    <dataValidation imeMode="hiragana" allowBlank="1" showInputMessage="1" showErrorMessage="1" promptTitle="選定理由を記入してください" prompt="　審査員が見て、委託・外注先（または調達先）への依頼が適切であると分かる理由を、「良く知っている」や「長年やっている」等の曖昧な表現は避けて、明確かつ具体的に記入してください。" sqref="B16:S16"/>
    <dataValidation imeMode="hiragana" allowBlank="1" showInputMessage="1" showErrorMessage="1" promptTitle="経歴・実績を記入してください" prompt="　委託・外注（または販売）が可能であることが分かる経歴や実績を記入してください。" sqref="E11:S11"/>
    <dataValidation type="whole" imeMode="halfAlpha" allowBlank="1" showInputMessage="1" showErrorMessage="1" sqref="L12 F12">
      <formula1>1</formula1>
      <formula2>12</formula2>
    </dataValidation>
    <dataValidation imeMode="hiragana" allowBlank="1" showInputMessage="1" showErrorMessage="1" promptTitle="データ活用上の必要性を記入してください" prompt="　①どのようなデータ活用において、②どのような必要不可欠な役割を担っているのかを記入してください。" sqref="B13:S13"/>
    <dataValidation type="whole" imeMode="halfAlpha" allowBlank="1" showInputMessage="1" showErrorMessage="1" sqref="C12 I12:J12">
      <formula1>2021</formula1>
      <formula2>2022</formula2>
    </dataValidation>
    <dataValidation type="list" imeMode="hiragana" allowBlank="1" showErrorMessage="1" sqref="B4:S4">
      <formula1>"目-1,目-2,目-3,目-1・2,目-1・3,目-2・3,目-1～3"</formula1>
    </dataValidation>
  </dataValidations>
  <printOptions horizontalCentered="1"/>
  <pageMargins left="0.59055118110236215" right="0.59055118110236215" top="0.39370078740157483" bottom="0.78740157480314965" header="0.31496062992125984" footer="0.39370078740157483"/>
  <pageSetup paperSize="9" orientation="portrait" r:id="rId1"/>
  <headerFooter>
    <oddFooter>&amp;C&amp;"Century,標準"&amp;14&amp;A&amp;10 -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表紙</vt:lpstr>
      <vt:lpstr>1</vt:lpstr>
      <vt:lpstr>2</vt:lpstr>
      <vt:lpstr>3</vt:lpstr>
      <vt:lpstr>4</vt:lpstr>
      <vt:lpstr>5</vt:lpstr>
      <vt:lpstr>6</vt:lpstr>
      <vt:lpstr>'1'!Print_Area</vt:lpstr>
      <vt:lpstr>'2'!Print_Area</vt:lpstr>
      <vt:lpstr>'4'!Print_Area</vt:lpstr>
      <vt:lpstr>'5'!Print_Area</vt:lpstr>
      <vt:lpstr>'6'!Print_Area</vt:lpstr>
      <vt:lpstr>表紙!Print_Area</vt:lpstr>
      <vt:lpstr>'5'!Print_Titles</vt:lpstr>
      <vt:lpstr>'4'!Z_78A06D35_997C_49BE_BF64_1932D8EC4307_.wvu.PrintArea</vt:lpstr>
      <vt:lpstr>'5'!Z_78A06D35_997C_49BE_BF64_1932D8EC4307_.wvu.PrintArea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2019-04-09T01:53:23Z</dcterms:created>
  <dcterms:modified xsi:type="dcterms:W3CDTF">2021-01-15T03:27:03Z</dcterms:modified>
</cp:coreProperties>
</file>